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00" windowHeight="12375" activeTab="0"/>
  </bookViews>
  <sheets>
    <sheet name="点間距離表" sheetId="1" r:id="rId1"/>
  </sheets>
  <externalReferences>
    <externalReference r:id="rId4"/>
  </externalReferences>
  <definedNames>
    <definedName name="あ１">#REF!</definedName>
    <definedName name="下請求">#REF!</definedName>
    <definedName name="下変請求">#REF!</definedName>
    <definedName name="概要１行目">#REF!</definedName>
    <definedName name="概要２行目">#REF!</definedName>
    <definedName name="概要３行目">#REF!</definedName>
    <definedName name="完成日">#REF!</definedName>
    <definedName name="既設管種">#REF!</definedName>
    <definedName name="既設口径">#REF!</definedName>
    <definedName name="起案日">#REF!</definedName>
    <definedName name="業者リスト">'[1]管理表'!$AG$4:$AH$103</definedName>
    <definedName name="業者住所">#REF!</definedName>
    <definedName name="業者名">#REF!</definedName>
    <definedName name="業者略称">#REF!</definedName>
    <definedName name="契約金額">#REF!</definedName>
    <definedName name="契約日">#REF!</definedName>
    <definedName name="経過年数">#REF!</definedName>
    <definedName name="検査日">#REF!</definedName>
    <definedName name="工期">#REF!</definedName>
    <definedName name="工期当初">#REF!</definedName>
    <definedName name="工事場所">#REF!</definedName>
    <definedName name="工事名">#REF!</definedName>
    <definedName name="項">#REF!</definedName>
    <definedName name="伺年月日">#REF!</definedName>
    <definedName name="資材費">#REF!</definedName>
    <definedName name="資材費変">#REF!</definedName>
    <definedName name="自治会">#REF!</definedName>
    <definedName name="世三科目">#REF!</definedName>
    <definedName name="請負金額">#REF!</definedName>
    <definedName name="設計金額">#REF!</definedName>
    <definedName name="節">#REF!</definedName>
    <definedName name="増減">#REF!</definedName>
    <definedName name="耐用年数">#REF!</definedName>
    <definedName name="担当">#REF!</definedName>
    <definedName name="着工日">#REF!</definedName>
    <definedName name="当初工期">#REF!</definedName>
    <definedName name="年">#REF!</definedName>
    <definedName name="比率">#REF!</definedName>
    <definedName name="布設年度">#REF!</definedName>
    <definedName name="復成価格変">#REF!</definedName>
    <definedName name="変更区分">#REF!</definedName>
    <definedName name="変更後額">#REF!</definedName>
    <definedName name="変更工期">#REF!</definedName>
    <definedName name="変更請負金額">#REF!</definedName>
    <definedName name="変設額">#REF!</definedName>
    <definedName name="目">#REF!</definedName>
    <definedName name="予算科目">#REF!</definedName>
    <definedName name="隷">#REF!</definedName>
  </definedNames>
  <calcPr fullCalcOnLoad="1"/>
</workbook>
</file>

<file path=xl/sharedStrings.xml><?xml version="1.0" encoding="utf-8"?>
<sst xmlns="http://schemas.openxmlformats.org/spreadsheetml/2006/main" count="54" uniqueCount="52">
  <si>
    <t>点間距離表</t>
  </si>
  <si>
    <t>側点</t>
  </si>
  <si>
    <t>地盤高</t>
  </si>
  <si>
    <t>高低差</t>
  </si>
  <si>
    <t>実測斜距離</t>
  </si>
  <si>
    <t>水平換算</t>
  </si>
  <si>
    <t>設計距離</t>
  </si>
  <si>
    <t>差</t>
  </si>
  <si>
    <t>規格値</t>
  </si>
  <si>
    <t>単独</t>
  </si>
  <si>
    <t>計</t>
  </si>
  <si>
    <t>補助</t>
  </si>
  <si>
    <t>No.73-1～73-2</t>
  </si>
  <si>
    <t>No.73-2～73-3</t>
  </si>
  <si>
    <t>No.73-3～75-1</t>
  </si>
  <si>
    <t>No.75-1～75-2</t>
  </si>
  <si>
    <t>No.75-2～77-1</t>
  </si>
  <si>
    <t>No.77-1～77-2</t>
  </si>
  <si>
    <t>No.77-2～79-1</t>
  </si>
  <si>
    <t>No.79-1～79-2</t>
  </si>
  <si>
    <t>No.79-2～80-1</t>
  </si>
  <si>
    <t>No.74-2-1～74-2-2</t>
  </si>
  <si>
    <t>No.74-2-2～75-1</t>
  </si>
  <si>
    <t>No.78-2-1～79-1</t>
  </si>
  <si>
    <t>No.85-1～85-2</t>
  </si>
  <si>
    <t>No.85-2～85-3</t>
  </si>
  <si>
    <t>Ａ</t>
  </si>
  <si>
    <t>Ｂ</t>
  </si>
  <si>
    <t>Ａ-Ｂ</t>
  </si>
  <si>
    <t>Ｌ３</t>
  </si>
  <si>
    <t>Ｌ２</t>
  </si>
  <si>
    <t>Ｌ１</t>
  </si>
  <si>
    <t>Ｌ２-Ｌ１</t>
  </si>
  <si>
    <t>No.93-1～93-2</t>
  </si>
  <si>
    <t>No.93-2～95-1</t>
  </si>
  <si>
    <t>No.94-1～94-2</t>
  </si>
  <si>
    <t>No.94-2～94-3</t>
  </si>
  <si>
    <t>No.94-3～95-1</t>
  </si>
  <si>
    <t>No.89-1～90-1</t>
  </si>
  <si>
    <t>No.84-1～85-1</t>
  </si>
  <si>
    <t>No.74-1-1～74-1-2</t>
  </si>
  <si>
    <t>No.74-1-2～74-2-1</t>
  </si>
  <si>
    <t>No.70-1～70-2</t>
  </si>
  <si>
    <t>No.70-2～70-3</t>
  </si>
  <si>
    <t>No.70-3～70-4</t>
  </si>
  <si>
    <t>No.70-4～71-1</t>
  </si>
  <si>
    <t>No.71-1～71-2</t>
  </si>
  <si>
    <t>No.71-2～71-3</t>
  </si>
  <si>
    <t>No.71-3～73-1</t>
  </si>
  <si>
    <t>No.72-1～72-2</t>
  </si>
  <si>
    <t>No.72-2～72-3</t>
  </si>
  <si>
    <t>No.72-3～73-1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</si>
</sst>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0.000_ "/>
    <numFmt numFmtId="179" formatCode="0.0_ "/>
    <numFmt numFmtId="180" formatCode="0.0"/>
    <numFmt numFmtId="181" formatCode="0.0000_ "/>
    <numFmt numFmtId="182" formatCode="[$-411]ge\.m\.d;@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distributed"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0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right"/>
    </xf>
    <xf numFmtId="178" fontId="7" fillId="2" borderId="3" xfId="0" applyNumberFormat="1" applyFont="1" applyFill="1" applyBorder="1" applyAlignment="1">
      <alignment/>
    </xf>
    <xf numFmtId="178" fontId="7" fillId="0" borderId="3" xfId="0" applyNumberFormat="1" applyFont="1" applyBorder="1" applyAlignment="1">
      <alignment/>
    </xf>
    <xf numFmtId="178" fontId="7" fillId="2" borderId="3" xfId="0" applyNumberFormat="1" applyFont="1" applyFill="1" applyBorder="1" applyAlignment="1">
      <alignment horizontal="right"/>
    </xf>
    <xf numFmtId="178" fontId="8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0456;&#27169;&#30452;&#27193;\&#30456;&#27169;&#12394;&#12362;&#12365;&#65316;\&#35215;&#23450;\B-061&#30330;&#27880;&#31649;&#29702;&#35215;&#2345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理表"/>
      <sheetName val="経費・仮設"/>
      <sheetName val="工種№９～20"/>
      <sheetName val="工種№21～31"/>
      <sheetName val="工種№32～39"/>
      <sheetName val="表紙"/>
      <sheetName val="発注伺書"/>
      <sheetName val="Sheet4"/>
      <sheetName val="Sheet5"/>
      <sheetName val="Sheet1"/>
      <sheetName val="Sheet2"/>
      <sheetName val="Sheet3"/>
    </sheetNames>
    <sheetDataSet>
      <sheetData sheetId="0">
        <row r="4">
          <cell r="AG4" t="str">
            <v>０００１</v>
          </cell>
          <cell r="AH4" t="str">
            <v>安曇電設(株)</v>
          </cell>
        </row>
        <row r="5">
          <cell r="AG5">
            <v>2</v>
          </cell>
          <cell r="AH5" t="str">
            <v>（有）安曇鉄工所</v>
          </cell>
        </row>
        <row r="6">
          <cell r="AG6">
            <v>3</v>
          </cell>
          <cell r="AH6" t="str">
            <v>安曇圧送（有）</v>
          </cell>
        </row>
        <row r="7">
          <cell r="AG7">
            <v>4</v>
          </cell>
          <cell r="AH7" t="str">
            <v>安筑生ｺﾝ事業協同組合</v>
          </cell>
        </row>
        <row r="8">
          <cell r="AG8">
            <v>5</v>
          </cell>
          <cell r="AH8" t="str">
            <v>(株)朝日社</v>
          </cell>
        </row>
        <row r="9">
          <cell r="AG9">
            <v>6</v>
          </cell>
          <cell r="AH9" t="str">
            <v>(株)井内工務店</v>
          </cell>
        </row>
        <row r="10">
          <cell r="AG10">
            <v>7</v>
          </cell>
          <cell r="AH10" t="str">
            <v>(株)伊藤金物商会</v>
          </cell>
        </row>
        <row r="11">
          <cell r="AG11">
            <v>8</v>
          </cell>
          <cell r="AH11" t="str">
            <v>伊藤組(株)</v>
          </cell>
        </row>
        <row r="12">
          <cell r="AG12">
            <v>9</v>
          </cell>
          <cell r="AH12" t="str">
            <v>(株)岩野商会</v>
          </cell>
        </row>
        <row r="13">
          <cell r="AG13">
            <v>10</v>
          </cell>
          <cell r="AH13" t="str">
            <v>(有)五十嵐木材</v>
          </cell>
        </row>
        <row r="14">
          <cell r="AG14">
            <v>11</v>
          </cell>
          <cell r="AH14" t="str">
            <v>(有)石田衛生</v>
          </cell>
        </row>
        <row r="15">
          <cell r="AG15">
            <v>12</v>
          </cell>
          <cell r="AH15" t="str">
            <v>今水クレーン</v>
          </cell>
        </row>
        <row r="16">
          <cell r="AG16">
            <v>13</v>
          </cell>
          <cell r="AH16" t="str">
            <v>(株)今溝建材</v>
          </cell>
        </row>
        <row r="17">
          <cell r="AG17">
            <v>14</v>
          </cell>
          <cell r="AH17" t="str">
            <v>梅沢建設</v>
          </cell>
        </row>
        <row r="18">
          <cell r="AG18">
            <v>15</v>
          </cell>
          <cell r="AH18" t="str">
            <v>大町電気工事(株)</v>
          </cell>
        </row>
        <row r="19">
          <cell r="AG19">
            <v>16</v>
          </cell>
          <cell r="AH19" t="str">
            <v>(株)大糸</v>
          </cell>
        </row>
        <row r="20">
          <cell r="AG20">
            <v>17</v>
          </cell>
          <cell r="AH20" t="str">
            <v>(株)小穴ガラス</v>
          </cell>
        </row>
        <row r="21">
          <cell r="AG21">
            <v>18</v>
          </cell>
          <cell r="AH21" t="str">
            <v>（株）太田電気</v>
          </cell>
        </row>
        <row r="22">
          <cell r="AG22">
            <v>19</v>
          </cell>
          <cell r="AH22" t="str">
            <v>太田建築</v>
          </cell>
        </row>
        <row r="23">
          <cell r="AG23">
            <v>20</v>
          </cell>
          <cell r="AH23" t="str">
            <v>（有）上条商店</v>
          </cell>
        </row>
        <row r="24">
          <cell r="AG24">
            <v>21</v>
          </cell>
          <cell r="AH24" t="str">
            <v>上一鉄工所</v>
          </cell>
        </row>
        <row r="25">
          <cell r="AG25">
            <v>22</v>
          </cell>
          <cell r="AH25" t="str">
            <v>（株）かねなか（鉄筋）</v>
          </cell>
        </row>
        <row r="26">
          <cell r="AG26">
            <v>23</v>
          </cell>
          <cell r="AH26" t="str">
            <v>（株）かねなか（鉄骨）</v>
          </cell>
        </row>
        <row r="27">
          <cell r="AG27">
            <v>24</v>
          </cell>
          <cell r="AH27" t="str">
            <v>（株）かねなか</v>
          </cell>
        </row>
        <row r="28">
          <cell r="AG28">
            <v>25</v>
          </cell>
          <cell r="AH28" t="str">
            <v>（株）かねなか（ｻｯｼ）</v>
          </cell>
        </row>
        <row r="29">
          <cell r="AG29">
            <v>26</v>
          </cell>
          <cell r="AH29" t="str">
            <v>（株）角藤</v>
          </cell>
        </row>
        <row r="30">
          <cell r="AG30">
            <v>27</v>
          </cell>
          <cell r="AH30" t="str">
            <v>協和鉄筋（株）</v>
          </cell>
        </row>
        <row r="31">
          <cell r="AG31">
            <v>28</v>
          </cell>
          <cell r="AH31" t="str">
            <v>（株）共立解体</v>
          </cell>
        </row>
        <row r="32">
          <cell r="AG32">
            <v>29</v>
          </cell>
          <cell r="AH32" t="str">
            <v>小林建設</v>
          </cell>
        </row>
        <row r="33">
          <cell r="AG33">
            <v>30</v>
          </cell>
          <cell r="AH33" t="str">
            <v>（有）ササキ</v>
          </cell>
        </row>
        <row r="34">
          <cell r="AG34">
            <v>31</v>
          </cell>
          <cell r="AH34" t="str">
            <v>（株）三和</v>
          </cell>
        </row>
        <row r="35">
          <cell r="AG35">
            <v>32</v>
          </cell>
          <cell r="AH35" t="str">
            <v>信光実業（株）</v>
          </cell>
        </row>
        <row r="36">
          <cell r="AG36">
            <v>33</v>
          </cell>
          <cell r="AH36" t="str">
            <v>信州物産（株）</v>
          </cell>
        </row>
        <row r="37">
          <cell r="AG37">
            <v>34</v>
          </cell>
          <cell r="AH37" t="str">
            <v>信和建設（有）</v>
          </cell>
        </row>
        <row r="38">
          <cell r="AG38">
            <v>35</v>
          </cell>
          <cell r="AH38" t="str">
            <v>（株）信濃美植</v>
          </cell>
        </row>
        <row r="39">
          <cell r="AG39">
            <v>36</v>
          </cell>
          <cell r="AH39" t="str">
            <v>（株）シナノ大理石</v>
          </cell>
        </row>
        <row r="40">
          <cell r="AG40">
            <v>37</v>
          </cell>
          <cell r="AH40" t="str">
            <v>昭和興業（有）</v>
          </cell>
        </row>
        <row r="41">
          <cell r="AG41">
            <v>38</v>
          </cell>
          <cell r="AH41" t="str">
            <v>（株）住建</v>
          </cell>
        </row>
        <row r="42">
          <cell r="AG42">
            <v>39</v>
          </cell>
          <cell r="AH42" t="str">
            <v>（有）清水木工所</v>
          </cell>
        </row>
        <row r="43">
          <cell r="AG43">
            <v>40</v>
          </cell>
          <cell r="AH43" t="str">
            <v>炭平ｺｰﾎﾟﾚｰｼｮﾝ（株）</v>
          </cell>
        </row>
        <row r="44">
          <cell r="AG44">
            <v>41</v>
          </cell>
          <cell r="AH44" t="str">
            <v>水利工業（株）</v>
          </cell>
        </row>
        <row r="45">
          <cell r="AG45">
            <v>42</v>
          </cell>
          <cell r="AH45" t="str">
            <v>（有）関組</v>
          </cell>
        </row>
        <row r="46">
          <cell r="AG46">
            <v>43</v>
          </cell>
          <cell r="AH46" t="str">
            <v>（株）仙嶺</v>
          </cell>
        </row>
        <row r="47">
          <cell r="AG47">
            <v>44</v>
          </cell>
          <cell r="AH47" t="str">
            <v>大北生ｺﾝ事業協同組合</v>
          </cell>
        </row>
        <row r="48">
          <cell r="AG48">
            <v>45</v>
          </cell>
          <cell r="AH48" t="str">
            <v>（有）大道塗装工業</v>
          </cell>
        </row>
        <row r="49">
          <cell r="AG49">
            <v>46</v>
          </cell>
          <cell r="AH49" t="str">
            <v>大協建材（株）</v>
          </cell>
        </row>
        <row r="50">
          <cell r="AG50">
            <v>47</v>
          </cell>
          <cell r="AH50" t="str">
            <v>（株）タクミ</v>
          </cell>
        </row>
        <row r="51">
          <cell r="AG51">
            <v>48</v>
          </cell>
          <cell r="AH51" t="str">
            <v>（有）タナカ装飾</v>
          </cell>
        </row>
        <row r="52">
          <cell r="AG52">
            <v>49</v>
          </cell>
          <cell r="AH52" t="str">
            <v>（有）田中タイル</v>
          </cell>
        </row>
        <row r="53">
          <cell r="AG53">
            <v>50</v>
          </cell>
          <cell r="AH53" t="str">
            <v>タカダ商店</v>
          </cell>
        </row>
        <row r="54">
          <cell r="AG54">
            <v>51</v>
          </cell>
          <cell r="AH54" t="str">
            <v>東陽興業（有）</v>
          </cell>
        </row>
        <row r="55">
          <cell r="AG55">
            <v>52</v>
          </cell>
          <cell r="AH55" t="str">
            <v>塚田工務店</v>
          </cell>
        </row>
        <row r="56">
          <cell r="AG56">
            <v>53</v>
          </cell>
          <cell r="AH56" t="str">
            <v>綱下建築</v>
          </cell>
        </row>
        <row r="57">
          <cell r="AG57">
            <v>54</v>
          </cell>
          <cell r="AH57" t="str">
            <v>（有）中山工務店</v>
          </cell>
        </row>
        <row r="58">
          <cell r="AG58">
            <v>55</v>
          </cell>
          <cell r="AH58" t="str">
            <v>日特工業（株）</v>
          </cell>
        </row>
        <row r="59">
          <cell r="AG59">
            <v>56</v>
          </cell>
          <cell r="AH59" t="str">
            <v>日装建工（有）</v>
          </cell>
        </row>
        <row r="60">
          <cell r="AG60">
            <v>57</v>
          </cell>
          <cell r="AH60" t="str">
            <v>日建リース工業（株）</v>
          </cell>
        </row>
        <row r="61">
          <cell r="AG61">
            <v>58</v>
          </cell>
          <cell r="AH61" t="str">
            <v>（有）根建左官工業</v>
          </cell>
        </row>
        <row r="62">
          <cell r="AG62">
            <v>59</v>
          </cell>
          <cell r="AH62" t="str">
            <v>白馬陸運（株）</v>
          </cell>
        </row>
        <row r="63">
          <cell r="AG63">
            <v>60</v>
          </cell>
          <cell r="AH63" t="str">
            <v>（株）白馬ガラス店</v>
          </cell>
        </row>
        <row r="64">
          <cell r="AG64">
            <v>61</v>
          </cell>
          <cell r="AH64" t="str">
            <v>（有）白馬造園</v>
          </cell>
        </row>
        <row r="65">
          <cell r="AG65">
            <v>62</v>
          </cell>
          <cell r="AH65" t="str">
            <v>羽多野産業（株）</v>
          </cell>
        </row>
        <row r="66">
          <cell r="AG66">
            <v>63</v>
          </cell>
          <cell r="AH66" t="str">
            <v>（有）福島板金店</v>
          </cell>
        </row>
        <row r="67">
          <cell r="AG67">
            <v>64</v>
          </cell>
          <cell r="AH67" t="str">
            <v>（有）深井組</v>
          </cell>
        </row>
        <row r="68">
          <cell r="AG68">
            <v>65</v>
          </cell>
          <cell r="AH68" t="str">
            <v>堀金工業（株）</v>
          </cell>
        </row>
        <row r="69">
          <cell r="AG69">
            <v>66</v>
          </cell>
          <cell r="AH69" t="str">
            <v>マルキタ家具センター</v>
          </cell>
        </row>
        <row r="70">
          <cell r="AG70">
            <v>67</v>
          </cell>
          <cell r="AH70" t="str">
            <v>（株）マルオカ</v>
          </cell>
        </row>
        <row r="71">
          <cell r="AG71">
            <v>68</v>
          </cell>
          <cell r="AH71" t="str">
            <v>（有）誠商会</v>
          </cell>
        </row>
        <row r="72">
          <cell r="AG72">
            <v>69</v>
          </cell>
          <cell r="AH72" t="str">
            <v>（株）丸山建設</v>
          </cell>
        </row>
        <row r="73">
          <cell r="AG73">
            <v>70</v>
          </cell>
          <cell r="AH73" t="str">
            <v>（株）三谷工務店</v>
          </cell>
        </row>
        <row r="74">
          <cell r="AG74">
            <v>71</v>
          </cell>
          <cell r="AH74" t="str">
            <v>（株）宮田電気商会</v>
          </cell>
        </row>
        <row r="75">
          <cell r="AG75">
            <v>72</v>
          </cell>
          <cell r="AH75" t="str">
            <v>（株）峯建工</v>
          </cell>
        </row>
        <row r="76">
          <cell r="AG76">
            <v>73</v>
          </cell>
          <cell r="AH76" t="str">
            <v>（株）本久</v>
          </cell>
        </row>
        <row r="77">
          <cell r="AG77">
            <v>74</v>
          </cell>
          <cell r="AH77" t="str">
            <v>（有）矢口セメント工業</v>
          </cell>
        </row>
        <row r="78">
          <cell r="AG78">
            <v>75</v>
          </cell>
          <cell r="AH78" t="str">
            <v>（有）横川建設</v>
          </cell>
        </row>
        <row r="79">
          <cell r="AG79">
            <v>76</v>
          </cell>
          <cell r="AH79" t="str">
            <v>（株）レンタコム</v>
          </cell>
        </row>
        <row r="80">
          <cell r="AG80">
            <v>77</v>
          </cell>
          <cell r="AH80" t="str">
            <v>（株）レンタルのニッケン</v>
          </cell>
        </row>
        <row r="81">
          <cell r="AG81">
            <v>78</v>
          </cell>
        </row>
        <row r="82">
          <cell r="AG82">
            <v>79</v>
          </cell>
        </row>
        <row r="83">
          <cell r="AG83">
            <v>80</v>
          </cell>
        </row>
        <row r="84">
          <cell r="AG84">
            <v>81</v>
          </cell>
        </row>
        <row r="85">
          <cell r="AG85">
            <v>82</v>
          </cell>
        </row>
        <row r="86">
          <cell r="AG86">
            <v>83</v>
          </cell>
        </row>
        <row r="87">
          <cell r="AG87">
            <v>84</v>
          </cell>
        </row>
        <row r="88">
          <cell r="AG88">
            <v>85</v>
          </cell>
        </row>
        <row r="89">
          <cell r="AG89">
            <v>86</v>
          </cell>
        </row>
        <row r="90">
          <cell r="AG90">
            <v>87</v>
          </cell>
        </row>
        <row r="91">
          <cell r="AG91">
            <v>88</v>
          </cell>
        </row>
        <row r="92">
          <cell r="AG92">
            <v>89</v>
          </cell>
        </row>
        <row r="93">
          <cell r="AG93">
            <v>90</v>
          </cell>
        </row>
        <row r="94">
          <cell r="AG94">
            <v>91</v>
          </cell>
        </row>
        <row r="95">
          <cell r="AG95">
            <v>92</v>
          </cell>
        </row>
        <row r="96">
          <cell r="AG96">
            <v>93</v>
          </cell>
        </row>
        <row r="97">
          <cell r="AG97">
            <v>94</v>
          </cell>
        </row>
        <row r="98">
          <cell r="AG98">
            <v>95</v>
          </cell>
        </row>
        <row r="99">
          <cell r="AG99">
            <v>96</v>
          </cell>
        </row>
        <row r="100">
          <cell r="AG100">
            <v>97</v>
          </cell>
        </row>
        <row r="101">
          <cell r="AG101">
            <v>98</v>
          </cell>
        </row>
        <row r="102">
          <cell r="AG102">
            <v>99</v>
          </cell>
        </row>
        <row r="103">
          <cell r="AG103">
            <v>100</v>
          </cell>
          <cell r="AH103" t="str">
            <v>分類外項目計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7"/>
  <sheetViews>
    <sheetView tabSelected="1" workbookViewId="0" topLeftCell="A21">
      <selection activeCell="J17" sqref="J17"/>
    </sheetView>
  </sheetViews>
  <sheetFormatPr defaultColWidth="9.00390625" defaultRowHeight="13.5"/>
  <cols>
    <col min="1" max="1" width="16.125" style="1" customWidth="1"/>
    <col min="2" max="9" width="9.875" style="1" customWidth="1"/>
    <col min="10" max="16384" width="9.00390625" style="1" customWidth="1"/>
  </cols>
  <sheetData>
    <row r="3" spans="2:7" ht="30" customHeight="1">
      <c r="B3" s="2" t="s">
        <v>0</v>
      </c>
      <c r="C3" s="2"/>
      <c r="D3" s="2"/>
      <c r="E3" s="2"/>
      <c r="F3" s="2"/>
      <c r="G3" s="2"/>
    </row>
    <row r="6" spans="1:9" ht="16.5" customHeight="1">
      <c r="A6" s="3" t="s">
        <v>1</v>
      </c>
      <c r="B6" s="4" t="s">
        <v>2</v>
      </c>
      <c r="C6" s="5" t="s">
        <v>2</v>
      </c>
      <c r="D6" s="4" t="s">
        <v>3</v>
      </c>
      <c r="E6" s="5" t="s">
        <v>4</v>
      </c>
      <c r="F6" s="4" t="s">
        <v>5</v>
      </c>
      <c r="G6" s="5" t="s">
        <v>6</v>
      </c>
      <c r="H6" s="4" t="s">
        <v>7</v>
      </c>
      <c r="I6" s="5" t="s">
        <v>8</v>
      </c>
    </row>
    <row r="7" spans="1:9" ht="16.5" customHeight="1">
      <c r="A7" s="6"/>
      <c r="B7" s="7" t="s">
        <v>26</v>
      </c>
      <c r="C7" s="8" t="s">
        <v>27</v>
      </c>
      <c r="D7" s="7" t="s">
        <v>28</v>
      </c>
      <c r="E7" s="8" t="s">
        <v>29</v>
      </c>
      <c r="F7" s="7" t="s">
        <v>30</v>
      </c>
      <c r="G7" s="8" t="s">
        <v>31</v>
      </c>
      <c r="H7" s="7" t="s">
        <v>32</v>
      </c>
      <c r="I7" s="9">
        <v>-0.002</v>
      </c>
    </row>
    <row r="8" spans="1:9" ht="16.5" customHeight="1">
      <c r="A8" s="10" t="s">
        <v>9</v>
      </c>
      <c r="B8" s="7"/>
      <c r="C8" s="8"/>
      <c r="D8" s="7"/>
      <c r="E8" s="8"/>
      <c r="F8" s="7"/>
      <c r="G8" s="8"/>
      <c r="H8" s="7"/>
      <c r="I8" s="9"/>
    </row>
    <row r="9" spans="1:9" ht="16.5" customHeight="1">
      <c r="A9" s="11" t="s">
        <v>33</v>
      </c>
      <c r="B9" s="12">
        <v>641.702</v>
      </c>
      <c r="C9" s="13">
        <v>641.752</v>
      </c>
      <c r="D9" s="12">
        <f aca="true" t="shared" si="0" ref="D9:D27">B9-C9</f>
        <v>-0.049999999999954525</v>
      </c>
      <c r="E9" s="13">
        <v>2.35</v>
      </c>
      <c r="F9" s="12">
        <f aca="true" t="shared" si="1" ref="F9:F27">SQRT((E9*E9)-(D9*D9))</f>
        <v>2.3494680248941475</v>
      </c>
      <c r="G9" s="13">
        <v>2.5</v>
      </c>
      <c r="H9" s="12">
        <f aca="true" t="shared" si="2" ref="H9:H27">F9-G9</f>
        <v>-0.15053197510585248</v>
      </c>
      <c r="I9" s="13">
        <f aca="true" t="shared" si="3" ref="I9:I27">G9*-0.002</f>
        <v>-0.005</v>
      </c>
    </row>
    <row r="10" spans="1:9" ht="16.5" customHeight="1">
      <c r="A10" s="11" t="s">
        <v>34</v>
      </c>
      <c r="B10" s="12">
        <f>C9</f>
        <v>641.752</v>
      </c>
      <c r="C10" s="13">
        <v>641.727</v>
      </c>
      <c r="D10" s="12">
        <f t="shared" si="0"/>
        <v>0.024999999999977263</v>
      </c>
      <c r="E10" s="13">
        <v>2.5</v>
      </c>
      <c r="F10" s="12">
        <f t="shared" si="1"/>
        <v>2.499874996874844</v>
      </c>
      <c r="G10" s="13">
        <v>2.5</v>
      </c>
      <c r="H10" s="12">
        <f t="shared" si="2"/>
        <v>-0.00012500312515584255</v>
      </c>
      <c r="I10" s="13">
        <f t="shared" si="3"/>
        <v>-0.005</v>
      </c>
    </row>
    <row r="11" spans="1:9" ht="16.5" customHeight="1">
      <c r="A11" s="11" t="s">
        <v>35</v>
      </c>
      <c r="B11" s="12">
        <v>641.933</v>
      </c>
      <c r="C11" s="13">
        <v>641.719</v>
      </c>
      <c r="D11" s="12">
        <f t="shared" si="0"/>
        <v>0.2139999999999418</v>
      </c>
      <c r="E11" s="13">
        <v>11.04</v>
      </c>
      <c r="F11" s="12">
        <f t="shared" si="1"/>
        <v>11.037925710929567</v>
      </c>
      <c r="G11" s="13">
        <v>11</v>
      </c>
      <c r="H11" s="12">
        <f t="shared" si="2"/>
        <v>0.0379257109295672</v>
      </c>
      <c r="I11" s="13">
        <f t="shared" si="3"/>
        <v>-0.022</v>
      </c>
    </row>
    <row r="12" spans="1:9" ht="16.5" customHeight="1">
      <c r="A12" s="11" t="s">
        <v>36</v>
      </c>
      <c r="B12" s="12">
        <f>C11</f>
        <v>641.719</v>
      </c>
      <c r="C12" s="13">
        <v>641.73</v>
      </c>
      <c r="D12" s="12">
        <f t="shared" si="0"/>
        <v>-0.010999999999967258</v>
      </c>
      <c r="E12" s="13">
        <v>9.98</v>
      </c>
      <c r="F12" s="12">
        <f t="shared" si="1"/>
        <v>9.97999393787391</v>
      </c>
      <c r="G12" s="13">
        <v>10</v>
      </c>
      <c r="H12" s="12">
        <f t="shared" si="2"/>
        <v>-0.020006062126089574</v>
      </c>
      <c r="I12" s="13">
        <f t="shared" si="3"/>
        <v>-0.02</v>
      </c>
    </row>
    <row r="13" spans="1:9" ht="16.5" customHeight="1">
      <c r="A13" s="11" t="s">
        <v>37</v>
      </c>
      <c r="B13" s="12">
        <f>C12</f>
        <v>641.73</v>
      </c>
      <c r="C13" s="13">
        <v>641.727</v>
      </c>
      <c r="D13" s="12">
        <f t="shared" si="0"/>
        <v>0.0030000000000427463</v>
      </c>
      <c r="E13" s="13">
        <v>4.98</v>
      </c>
      <c r="F13" s="12">
        <f t="shared" si="1"/>
        <v>4.979999096385461</v>
      </c>
      <c r="G13" s="13">
        <v>5</v>
      </c>
      <c r="H13" s="12">
        <f t="shared" si="2"/>
        <v>-0.02000090361453921</v>
      </c>
      <c r="I13" s="13">
        <f t="shared" si="3"/>
        <v>-0.01</v>
      </c>
    </row>
    <row r="14" spans="1:9" ht="16.5" customHeight="1">
      <c r="A14" s="11" t="s">
        <v>38</v>
      </c>
      <c r="B14" s="12">
        <v>649.342</v>
      </c>
      <c r="C14" s="13">
        <v>647.117</v>
      </c>
      <c r="D14" s="12">
        <f t="shared" si="0"/>
        <v>2.2250000000000227</v>
      </c>
      <c r="E14" s="13">
        <v>26.04</v>
      </c>
      <c r="F14" s="12">
        <f t="shared" si="1"/>
        <v>25.944767776952638</v>
      </c>
      <c r="G14" s="13">
        <v>26</v>
      </c>
      <c r="H14" s="12">
        <f t="shared" si="2"/>
        <v>-0.05523222304736208</v>
      </c>
      <c r="I14" s="13">
        <f t="shared" si="3"/>
        <v>-0.052000000000000005</v>
      </c>
    </row>
    <row r="15" spans="1:9" ht="16.5" customHeight="1">
      <c r="A15" s="11" t="s">
        <v>39</v>
      </c>
      <c r="B15" s="12">
        <v>645.701</v>
      </c>
      <c r="C15" s="13">
        <v>644.209</v>
      </c>
      <c r="D15" s="12">
        <f t="shared" si="0"/>
        <v>1.4920000000000755</v>
      </c>
      <c r="E15" s="13">
        <v>12.49</v>
      </c>
      <c r="F15" s="12">
        <f t="shared" si="1"/>
        <v>12.400565954826407</v>
      </c>
      <c r="G15" s="13">
        <v>12.5</v>
      </c>
      <c r="H15" s="12">
        <f t="shared" si="2"/>
        <v>-0.09943404517359333</v>
      </c>
      <c r="I15" s="13">
        <f t="shared" si="3"/>
        <v>-0.025</v>
      </c>
    </row>
    <row r="16" spans="1:9" ht="16.5" customHeight="1">
      <c r="A16" s="11" t="s">
        <v>40</v>
      </c>
      <c r="B16" s="12">
        <v>653.848</v>
      </c>
      <c r="C16" s="13">
        <v>652.68</v>
      </c>
      <c r="D16" s="12">
        <f t="shared" si="0"/>
        <v>1.1680000000000064</v>
      </c>
      <c r="E16" s="13">
        <v>8</v>
      </c>
      <c r="F16" s="12">
        <f t="shared" si="1"/>
        <v>7.91427671995363</v>
      </c>
      <c r="G16" s="13">
        <v>8</v>
      </c>
      <c r="H16" s="12">
        <f t="shared" si="2"/>
        <v>-0.08572328004636987</v>
      </c>
      <c r="I16" s="13">
        <f t="shared" si="3"/>
        <v>-0.016</v>
      </c>
    </row>
    <row r="17" spans="1:9" ht="16.5" customHeight="1">
      <c r="A17" s="11" t="s">
        <v>41</v>
      </c>
      <c r="B17" s="12">
        <f>C16</f>
        <v>652.68</v>
      </c>
      <c r="C17" s="13">
        <v>651.55</v>
      </c>
      <c r="D17" s="12">
        <f t="shared" si="0"/>
        <v>1.1299999999999955</v>
      </c>
      <c r="E17" s="13">
        <v>14.09</v>
      </c>
      <c r="F17" s="12">
        <f t="shared" si="1"/>
        <v>14.044614626254436</v>
      </c>
      <c r="G17" s="13">
        <v>14</v>
      </c>
      <c r="H17" s="12">
        <f t="shared" si="2"/>
        <v>0.04461462625443602</v>
      </c>
      <c r="I17" s="13">
        <f t="shared" si="3"/>
        <v>-0.028</v>
      </c>
    </row>
    <row r="18" spans="1:9" ht="16.5" customHeight="1">
      <c r="A18" s="11" t="s">
        <v>42</v>
      </c>
      <c r="B18" s="12">
        <v>663.236</v>
      </c>
      <c r="C18" s="13">
        <v>663.085</v>
      </c>
      <c r="D18" s="12">
        <f t="shared" si="0"/>
        <v>0.15099999999995362</v>
      </c>
      <c r="E18" s="13">
        <v>4.69</v>
      </c>
      <c r="F18" s="12">
        <f t="shared" si="1"/>
        <v>4.687568559498625</v>
      </c>
      <c r="G18" s="13">
        <v>4.7</v>
      </c>
      <c r="H18" s="12">
        <f t="shared" si="2"/>
        <v>-0.012431440501375235</v>
      </c>
      <c r="I18" s="13">
        <f t="shared" si="3"/>
        <v>-0.0094</v>
      </c>
    </row>
    <row r="19" spans="1:9" ht="16.5" customHeight="1">
      <c r="A19" s="11" t="s">
        <v>43</v>
      </c>
      <c r="B19" s="12">
        <f>C18</f>
        <v>663.085</v>
      </c>
      <c r="C19" s="13">
        <v>662.694</v>
      </c>
      <c r="D19" s="12">
        <f t="shared" si="0"/>
        <v>0.3910000000000764</v>
      </c>
      <c r="E19" s="13">
        <v>8.05</v>
      </c>
      <c r="F19" s="12">
        <f t="shared" si="1"/>
        <v>8.040498678564655</v>
      </c>
      <c r="G19" s="13">
        <v>8</v>
      </c>
      <c r="H19" s="12">
        <f t="shared" si="2"/>
        <v>0.04049867856465461</v>
      </c>
      <c r="I19" s="13">
        <f t="shared" si="3"/>
        <v>-0.016</v>
      </c>
    </row>
    <row r="20" spans="1:9" ht="16.5" customHeight="1">
      <c r="A20" s="11" t="s">
        <v>44</v>
      </c>
      <c r="B20" s="12">
        <f>C19</f>
        <v>662.694</v>
      </c>
      <c r="C20" s="13">
        <v>662.051</v>
      </c>
      <c r="D20" s="12">
        <f t="shared" si="0"/>
        <v>0.6429999999999154</v>
      </c>
      <c r="E20" s="13">
        <v>7.06</v>
      </c>
      <c r="F20" s="12">
        <f t="shared" si="1"/>
        <v>7.0306579350726555</v>
      </c>
      <c r="G20" s="13">
        <v>7</v>
      </c>
      <c r="H20" s="12">
        <f t="shared" si="2"/>
        <v>0.030657935072655462</v>
      </c>
      <c r="I20" s="13">
        <f t="shared" si="3"/>
        <v>-0.014</v>
      </c>
    </row>
    <row r="21" spans="1:9" ht="16.5" customHeight="1">
      <c r="A21" s="11" t="s">
        <v>45</v>
      </c>
      <c r="B21" s="12">
        <f>C20</f>
        <v>662.051</v>
      </c>
      <c r="C21" s="13">
        <v>659.69</v>
      </c>
      <c r="D21" s="12">
        <f t="shared" si="0"/>
        <v>2.36099999999999</v>
      </c>
      <c r="E21" s="13">
        <v>25.115</v>
      </c>
      <c r="F21" s="12">
        <f t="shared" si="1"/>
        <v>25.003777794565362</v>
      </c>
      <c r="G21" s="13">
        <v>25</v>
      </c>
      <c r="H21" s="12">
        <f t="shared" si="2"/>
        <v>0.0037777945653623135</v>
      </c>
      <c r="I21" s="13">
        <f t="shared" si="3"/>
        <v>-0.05</v>
      </c>
    </row>
    <row r="22" spans="1:9" ht="16.5" customHeight="1">
      <c r="A22" s="11" t="s">
        <v>46</v>
      </c>
      <c r="B22" s="12">
        <f>C21</f>
        <v>659.69</v>
      </c>
      <c r="C22" s="13">
        <v>656.782</v>
      </c>
      <c r="D22" s="12">
        <f t="shared" si="0"/>
        <v>2.9080000000000155</v>
      </c>
      <c r="E22" s="13">
        <v>18.37</v>
      </c>
      <c r="F22" s="12">
        <f t="shared" si="1"/>
        <v>18.138369165942123</v>
      </c>
      <c r="G22" s="13">
        <v>18</v>
      </c>
      <c r="H22" s="12">
        <f t="shared" si="2"/>
        <v>0.13836916594212312</v>
      </c>
      <c r="I22" s="13">
        <f t="shared" si="3"/>
        <v>-0.036000000000000004</v>
      </c>
    </row>
    <row r="23" spans="1:9" ht="16.5" customHeight="1">
      <c r="A23" s="11" t="s">
        <v>47</v>
      </c>
      <c r="B23" s="12">
        <f>C22</f>
        <v>656.782</v>
      </c>
      <c r="C23" s="13">
        <v>654.092</v>
      </c>
      <c r="D23" s="12">
        <f t="shared" si="0"/>
        <v>2.6900000000000546</v>
      </c>
      <c r="E23" s="13">
        <v>6.065</v>
      </c>
      <c r="F23" s="12">
        <f t="shared" si="1"/>
        <v>5.435818705586097</v>
      </c>
      <c r="G23" s="13">
        <v>6</v>
      </c>
      <c r="H23" s="12">
        <f t="shared" si="2"/>
        <v>-0.5641812944139026</v>
      </c>
      <c r="I23" s="13">
        <f t="shared" si="3"/>
        <v>-0.012</v>
      </c>
    </row>
    <row r="24" spans="1:9" ht="16.5" customHeight="1">
      <c r="A24" s="11" t="s">
        <v>48</v>
      </c>
      <c r="B24" s="12">
        <v>654.092</v>
      </c>
      <c r="C24" s="13">
        <v>653.156</v>
      </c>
      <c r="D24" s="12">
        <f t="shared" si="0"/>
        <v>0.9360000000000355</v>
      </c>
      <c r="E24" s="13">
        <v>4.04</v>
      </c>
      <c r="F24" s="12">
        <f t="shared" si="1"/>
        <v>3.930076844032434</v>
      </c>
      <c r="G24" s="13">
        <v>4</v>
      </c>
      <c r="H24" s="12">
        <f t="shared" si="2"/>
        <v>-0.06992315596756615</v>
      </c>
      <c r="I24" s="13">
        <f t="shared" si="3"/>
        <v>-0.008</v>
      </c>
    </row>
    <row r="25" spans="1:9" ht="16.5" customHeight="1">
      <c r="A25" s="11" t="s">
        <v>49</v>
      </c>
      <c r="B25" s="12">
        <v>654.852</v>
      </c>
      <c r="C25" s="13">
        <v>654.359</v>
      </c>
      <c r="D25" s="12">
        <f t="shared" si="0"/>
        <v>0.49299999999993815</v>
      </c>
      <c r="E25" s="13">
        <v>3.51</v>
      </c>
      <c r="F25" s="12">
        <f t="shared" si="1"/>
        <v>3.475205173799104</v>
      </c>
      <c r="G25" s="13">
        <v>3.5</v>
      </c>
      <c r="H25" s="12">
        <f t="shared" si="2"/>
        <v>-0.024794826200896125</v>
      </c>
      <c r="I25" s="13">
        <f t="shared" si="3"/>
        <v>-0.007</v>
      </c>
    </row>
    <row r="26" spans="1:9" ht="16.5" customHeight="1">
      <c r="A26" s="11" t="s">
        <v>50</v>
      </c>
      <c r="B26" s="12">
        <f>C25</f>
        <v>654.359</v>
      </c>
      <c r="C26" s="13">
        <v>653.252</v>
      </c>
      <c r="D26" s="12">
        <f t="shared" si="0"/>
        <v>1.1070000000000846</v>
      </c>
      <c r="E26" s="13">
        <v>5.64</v>
      </c>
      <c r="F26" s="12">
        <f t="shared" si="1"/>
        <v>5.5302939343221</v>
      </c>
      <c r="G26" s="13">
        <v>5.5</v>
      </c>
      <c r="H26" s="12">
        <f t="shared" si="2"/>
        <v>0.030293934322100036</v>
      </c>
      <c r="I26" s="13">
        <f t="shared" si="3"/>
        <v>-0.011</v>
      </c>
    </row>
    <row r="27" spans="1:9" ht="16.5" customHeight="1">
      <c r="A27" s="11" t="s">
        <v>51</v>
      </c>
      <c r="B27" s="12">
        <f>C26</f>
        <v>653.252</v>
      </c>
      <c r="C27" s="13">
        <v>653.156</v>
      </c>
      <c r="D27" s="12">
        <f t="shared" si="0"/>
        <v>0.09600000000000364</v>
      </c>
      <c r="E27" s="13">
        <v>4.88</v>
      </c>
      <c r="F27" s="12">
        <f t="shared" si="1"/>
        <v>4.879055646331572</v>
      </c>
      <c r="G27" s="13">
        <v>5</v>
      </c>
      <c r="H27" s="12">
        <f t="shared" si="2"/>
        <v>-0.1209443536684276</v>
      </c>
      <c r="I27" s="13">
        <f t="shared" si="3"/>
        <v>-0.01</v>
      </c>
    </row>
    <row r="28" spans="1:9" ht="16.5" customHeight="1">
      <c r="A28" s="11"/>
      <c r="B28" s="12"/>
      <c r="C28" s="13"/>
      <c r="D28" s="12"/>
      <c r="E28" s="13"/>
      <c r="F28" s="14" t="s">
        <v>10</v>
      </c>
      <c r="G28" s="15">
        <f>SUM(G9:G27)</f>
        <v>178.2</v>
      </c>
      <c r="H28" s="12"/>
      <c r="I28" s="13"/>
    </row>
    <row r="29" spans="1:9" ht="16.5" customHeight="1">
      <c r="A29" s="10" t="s">
        <v>11</v>
      </c>
      <c r="B29" s="12"/>
      <c r="C29" s="13"/>
      <c r="D29" s="12"/>
      <c r="E29" s="13"/>
      <c r="F29" s="12"/>
      <c r="G29" s="13"/>
      <c r="H29" s="12"/>
      <c r="I29" s="13"/>
    </row>
    <row r="30" spans="1:9" ht="16.5" customHeight="1">
      <c r="A30" s="11" t="s">
        <v>12</v>
      </c>
      <c r="B30" s="12">
        <v>653.156</v>
      </c>
      <c r="C30" s="13"/>
      <c r="D30" s="12">
        <f aca="true" t="shared" si="4" ref="D30:D43">B30-C30</f>
        <v>653.156</v>
      </c>
      <c r="E30" s="13"/>
      <c r="F30" s="12" t="e">
        <f aca="true" t="shared" si="5" ref="F30:F43">SQRT((E30*E30)-(D30*D30))</f>
        <v>#NUM!</v>
      </c>
      <c r="G30" s="13"/>
      <c r="H30" s="12" t="e">
        <f aca="true" t="shared" si="6" ref="H30:H43">F30-G30</f>
        <v>#NUM!</v>
      </c>
      <c r="I30" s="13">
        <f aca="true" t="shared" si="7" ref="I30:I43">G30*-0.002</f>
        <v>0</v>
      </c>
    </row>
    <row r="31" spans="1:9" ht="16.5" customHeight="1">
      <c r="A31" s="11" t="s">
        <v>13</v>
      </c>
      <c r="B31" s="12">
        <f aca="true" t="shared" si="8" ref="B31:B38">C30</f>
        <v>0</v>
      </c>
      <c r="C31" s="13"/>
      <c r="D31" s="12">
        <f t="shared" si="4"/>
        <v>0</v>
      </c>
      <c r="E31" s="13"/>
      <c r="F31" s="12">
        <f t="shared" si="5"/>
        <v>0</v>
      </c>
      <c r="G31" s="13"/>
      <c r="H31" s="12">
        <f t="shared" si="6"/>
        <v>0</v>
      </c>
      <c r="I31" s="13">
        <f t="shared" si="7"/>
        <v>0</v>
      </c>
    </row>
    <row r="32" spans="1:9" ht="16.5" customHeight="1">
      <c r="A32" s="11" t="s">
        <v>14</v>
      </c>
      <c r="B32" s="12">
        <f t="shared" si="8"/>
        <v>0</v>
      </c>
      <c r="C32" s="13">
        <v>649.703</v>
      </c>
      <c r="D32" s="12">
        <f t="shared" si="4"/>
        <v>-649.703</v>
      </c>
      <c r="E32" s="13"/>
      <c r="F32" s="12" t="e">
        <f t="shared" si="5"/>
        <v>#NUM!</v>
      </c>
      <c r="G32" s="13"/>
      <c r="H32" s="12" t="e">
        <f t="shared" si="6"/>
        <v>#NUM!</v>
      </c>
      <c r="I32" s="13">
        <f t="shared" si="7"/>
        <v>0</v>
      </c>
    </row>
    <row r="33" spans="1:9" ht="16.5" customHeight="1">
      <c r="A33" s="11" t="s">
        <v>15</v>
      </c>
      <c r="B33" s="12">
        <f t="shared" si="8"/>
        <v>649.703</v>
      </c>
      <c r="C33" s="13">
        <v>649.052</v>
      </c>
      <c r="D33" s="12">
        <f t="shared" si="4"/>
        <v>0.6509999999999536</v>
      </c>
      <c r="E33" s="13">
        <v>13.09</v>
      </c>
      <c r="F33" s="12">
        <f t="shared" si="5"/>
        <v>13.073802010126972</v>
      </c>
      <c r="G33" s="13">
        <v>13</v>
      </c>
      <c r="H33" s="12">
        <f t="shared" si="6"/>
        <v>0.07380201012697185</v>
      </c>
      <c r="I33" s="13">
        <f t="shared" si="7"/>
        <v>-0.026000000000000002</v>
      </c>
    </row>
    <row r="34" spans="1:9" ht="16.5" customHeight="1">
      <c r="A34" s="11" t="s">
        <v>16</v>
      </c>
      <c r="B34" s="12">
        <f t="shared" si="8"/>
        <v>649.052</v>
      </c>
      <c r="C34" s="13">
        <v>646.344</v>
      </c>
      <c r="D34" s="12">
        <f t="shared" si="4"/>
        <v>2.70799999999997</v>
      </c>
      <c r="E34" s="13">
        <v>26.155</v>
      </c>
      <c r="F34" s="12">
        <f t="shared" si="5"/>
        <v>26.01443370515684</v>
      </c>
      <c r="G34" s="13">
        <v>26</v>
      </c>
      <c r="H34" s="12">
        <f t="shared" si="6"/>
        <v>0.014433705156839949</v>
      </c>
      <c r="I34" s="13">
        <f t="shared" si="7"/>
        <v>-0.052000000000000005</v>
      </c>
    </row>
    <row r="35" spans="1:9" ht="16.5" customHeight="1">
      <c r="A35" s="11" t="s">
        <v>17</v>
      </c>
      <c r="B35" s="12">
        <f t="shared" si="8"/>
        <v>646.344</v>
      </c>
      <c r="C35" s="13">
        <v>645.116</v>
      </c>
      <c r="D35" s="12">
        <f t="shared" si="4"/>
        <v>1.2280000000000655</v>
      </c>
      <c r="E35" s="13">
        <v>11.085</v>
      </c>
      <c r="F35" s="12">
        <f t="shared" si="5"/>
        <v>11.016770897136777</v>
      </c>
      <c r="G35" s="13">
        <v>11</v>
      </c>
      <c r="H35" s="12">
        <f t="shared" si="6"/>
        <v>0.016770897136776597</v>
      </c>
      <c r="I35" s="13">
        <f t="shared" si="7"/>
        <v>-0.022</v>
      </c>
    </row>
    <row r="36" spans="1:9" ht="16.5" customHeight="1">
      <c r="A36" s="11" t="s">
        <v>18</v>
      </c>
      <c r="B36" s="12">
        <f t="shared" si="8"/>
        <v>645.116</v>
      </c>
      <c r="C36" s="13">
        <v>643.685</v>
      </c>
      <c r="D36" s="12">
        <f t="shared" si="4"/>
        <v>1.43100000000004</v>
      </c>
      <c r="E36" s="13">
        <v>20.02</v>
      </c>
      <c r="F36" s="12">
        <f t="shared" si="5"/>
        <v>19.968791625934703</v>
      </c>
      <c r="G36" s="13">
        <v>20</v>
      </c>
      <c r="H36" s="12">
        <f t="shared" si="6"/>
        <v>-0.031208374065297306</v>
      </c>
      <c r="I36" s="13">
        <f t="shared" si="7"/>
        <v>-0.04</v>
      </c>
    </row>
    <row r="37" spans="1:9" ht="16.5" customHeight="1">
      <c r="A37" s="11" t="s">
        <v>19</v>
      </c>
      <c r="B37" s="12">
        <f t="shared" si="8"/>
        <v>643.685</v>
      </c>
      <c r="C37" s="13">
        <v>642.971</v>
      </c>
      <c r="D37" s="12">
        <f t="shared" si="4"/>
        <v>0.7139999999999418</v>
      </c>
      <c r="E37" s="13">
        <v>11.085</v>
      </c>
      <c r="F37" s="12">
        <f t="shared" si="5"/>
        <v>11.061981242074138</v>
      </c>
      <c r="G37" s="13">
        <v>11</v>
      </c>
      <c r="H37" s="12">
        <f t="shared" si="6"/>
        <v>0.06198124207413791</v>
      </c>
      <c r="I37" s="13">
        <f t="shared" si="7"/>
        <v>-0.022</v>
      </c>
    </row>
    <row r="38" spans="1:9" ht="16.5" customHeight="1">
      <c r="A38" s="11" t="s">
        <v>20</v>
      </c>
      <c r="B38" s="12">
        <f t="shared" si="8"/>
        <v>642.971</v>
      </c>
      <c r="C38" s="13">
        <v>642.416</v>
      </c>
      <c r="D38" s="12">
        <f t="shared" si="4"/>
        <v>0.55499999999995</v>
      </c>
      <c r="E38" s="13">
        <v>10.95</v>
      </c>
      <c r="F38" s="12">
        <f t="shared" si="5"/>
        <v>10.935925886727654</v>
      </c>
      <c r="G38" s="13">
        <v>11</v>
      </c>
      <c r="H38" s="12">
        <f t="shared" si="6"/>
        <v>-0.06407411327234591</v>
      </c>
      <c r="I38" s="13">
        <f t="shared" si="7"/>
        <v>-0.022</v>
      </c>
    </row>
    <row r="39" spans="1:9" ht="16.5" customHeight="1">
      <c r="A39" s="11" t="s">
        <v>21</v>
      </c>
      <c r="B39" s="12">
        <v>651.55</v>
      </c>
      <c r="C39" s="13">
        <v>650.602</v>
      </c>
      <c r="D39" s="12">
        <f t="shared" si="4"/>
        <v>0.9479999999999791</v>
      </c>
      <c r="E39" s="13">
        <v>6.56</v>
      </c>
      <c r="F39" s="12">
        <f t="shared" si="5"/>
        <v>6.49113980746063</v>
      </c>
      <c r="G39" s="13">
        <v>6.5</v>
      </c>
      <c r="H39" s="12">
        <f t="shared" si="6"/>
        <v>-0.008860192539369649</v>
      </c>
      <c r="I39" s="13">
        <f t="shared" si="7"/>
        <v>-0.013000000000000001</v>
      </c>
    </row>
    <row r="40" spans="1:9" ht="16.5" customHeight="1">
      <c r="A40" s="11" t="s">
        <v>22</v>
      </c>
      <c r="B40" s="12">
        <f>C39</f>
        <v>650.602</v>
      </c>
      <c r="C40" s="13">
        <v>649.703</v>
      </c>
      <c r="D40" s="12">
        <f t="shared" si="4"/>
        <v>0.8990000000000009</v>
      </c>
      <c r="E40" s="13">
        <v>8.98</v>
      </c>
      <c r="F40" s="12">
        <f t="shared" si="5"/>
        <v>8.934886624910247</v>
      </c>
      <c r="G40" s="13">
        <v>9</v>
      </c>
      <c r="H40" s="12">
        <f t="shared" si="6"/>
        <v>-0.06511337508975323</v>
      </c>
      <c r="I40" s="13">
        <f t="shared" si="7"/>
        <v>-0.018000000000000002</v>
      </c>
    </row>
    <row r="41" spans="1:9" ht="16.5" customHeight="1">
      <c r="A41" s="11" t="s">
        <v>23</v>
      </c>
      <c r="B41" s="12">
        <v>644.072</v>
      </c>
      <c r="C41" s="13">
        <v>643.685</v>
      </c>
      <c r="D41" s="12">
        <f t="shared" si="4"/>
        <v>0.3870000000000573</v>
      </c>
      <c r="E41" s="13">
        <v>5.93</v>
      </c>
      <c r="F41" s="12">
        <f t="shared" si="5"/>
        <v>5.917358447821118</v>
      </c>
      <c r="G41" s="13">
        <v>6</v>
      </c>
      <c r="H41" s="12">
        <f t="shared" si="6"/>
        <v>-0.08264155217888192</v>
      </c>
      <c r="I41" s="13">
        <f t="shared" si="7"/>
        <v>-0.012</v>
      </c>
    </row>
    <row r="42" spans="1:9" ht="16.5" customHeight="1">
      <c r="A42" s="11" t="s">
        <v>24</v>
      </c>
      <c r="B42" s="12">
        <v>644.209</v>
      </c>
      <c r="C42" s="13">
        <v>643.27</v>
      </c>
      <c r="D42" s="12">
        <f t="shared" si="4"/>
        <v>0.9389999999999645</v>
      </c>
      <c r="E42" s="13">
        <v>10.11</v>
      </c>
      <c r="F42" s="12">
        <f t="shared" si="5"/>
        <v>10.066299170996263</v>
      </c>
      <c r="G42" s="13">
        <v>10</v>
      </c>
      <c r="H42" s="12">
        <f t="shared" si="6"/>
        <v>0.06629917099626326</v>
      </c>
      <c r="I42" s="13">
        <f t="shared" si="7"/>
        <v>-0.02</v>
      </c>
    </row>
    <row r="43" spans="1:9" ht="16.5" customHeight="1">
      <c r="A43" s="11" t="s">
        <v>25</v>
      </c>
      <c r="B43" s="12">
        <f>C42</f>
        <v>643.27</v>
      </c>
      <c r="C43" s="13">
        <v>642.328</v>
      </c>
      <c r="D43" s="12">
        <f t="shared" si="4"/>
        <v>0.9420000000000073</v>
      </c>
      <c r="E43" s="13">
        <v>16.93</v>
      </c>
      <c r="F43" s="12">
        <f t="shared" si="5"/>
        <v>16.903772833305588</v>
      </c>
      <c r="G43" s="13">
        <v>17</v>
      </c>
      <c r="H43" s="12">
        <f t="shared" si="6"/>
        <v>-0.09622716669441189</v>
      </c>
      <c r="I43" s="13">
        <f t="shared" si="7"/>
        <v>-0.034</v>
      </c>
    </row>
    <row r="44" spans="1:9" ht="16.5" customHeight="1">
      <c r="A44" s="16"/>
      <c r="B44" s="12"/>
      <c r="C44" s="13"/>
      <c r="D44" s="12"/>
      <c r="E44" s="13"/>
      <c r="F44" s="14" t="s">
        <v>10</v>
      </c>
      <c r="G44" s="15">
        <f>SUM(G33:G43)</f>
        <v>140.5</v>
      </c>
      <c r="H44" s="12"/>
      <c r="I44" s="13"/>
    </row>
    <row r="45" spans="1:9" ht="16.5" customHeight="1">
      <c r="A45" s="16"/>
      <c r="B45" s="12"/>
      <c r="C45" s="13"/>
      <c r="D45" s="12"/>
      <c r="E45" s="13"/>
      <c r="F45" s="12"/>
      <c r="G45" s="13"/>
      <c r="H45" s="12"/>
      <c r="I45" s="13"/>
    </row>
    <row r="46" spans="1:9" ht="16.5" customHeight="1">
      <c r="A46" s="16"/>
      <c r="B46" s="12"/>
      <c r="C46" s="13"/>
      <c r="D46" s="12"/>
      <c r="E46" s="13"/>
      <c r="F46" s="12"/>
      <c r="G46" s="13"/>
      <c r="H46" s="12"/>
      <c r="I46" s="13"/>
    </row>
    <row r="47" spans="1:9" ht="16.5" customHeight="1">
      <c r="A47" s="16"/>
      <c r="B47" s="12"/>
      <c r="C47" s="13"/>
      <c r="D47" s="12"/>
      <c r="E47" s="13"/>
      <c r="F47" s="12"/>
      <c r="G47" s="13"/>
      <c r="H47" s="12"/>
      <c r="I47" s="13"/>
    </row>
  </sheetData>
  <mergeCells count="2">
    <mergeCell ref="B3:G3"/>
    <mergeCell ref="A6:A7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2011-06-16T09:13:06Z</dcterms:created>
  <dcterms:modified xsi:type="dcterms:W3CDTF">2011-06-16T09:13:53Z</dcterms:modified>
  <cp:category/>
  <cp:version/>
  <cp:contentType/>
  <cp:contentStatus/>
</cp:coreProperties>
</file>