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ワクチン\▶個別接種協力金\R５\"/>
    </mc:Choice>
  </mc:AlternateContent>
  <xr:revisionPtr revIDLastSave="0" documentId="13_ncr:1_{DD9C4DB5-0AE5-4CF7-AB62-4657405539BD}" xr6:coauthVersionLast="36" xr6:coauthVersionMax="47" xr10:uidLastSave="{00000000-0000-0000-0000-000000000000}"/>
  <bookViews>
    <workbookView xWindow="5490" yWindow="4770" windowWidth="17280" windowHeight="8970" firstSheet="1" activeTab="1" xr2:uid="{00000000-000D-0000-FFFF-FFFF00000000}"/>
  </bookViews>
  <sheets>
    <sheet name="リストデータ" sheetId="14" state="hidden" r:id="rId1"/>
    <sheet name="第3期診療所" sheetId="9" r:id="rId2"/>
    <sheet name="記載例 " sheetId="16" r:id="rId3"/>
  </sheets>
  <definedNames>
    <definedName name="_xlnm._FilterDatabase" localSheetId="2" hidden="1">'記載例 '!$A$7:$N$38</definedName>
    <definedName name="_xlnm._FilterDatabase" localSheetId="1" hidden="1">第3期診療所!$A$7:$N$38</definedName>
    <definedName name="_xlnm.Print_Area" localSheetId="2">'記載例 '!$A$1:$O$135</definedName>
    <definedName name="_xlnm.Print_Area" localSheetId="1">第3期診療所!$A$1:$O$135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6" l="1"/>
  <c r="H39" i="16"/>
  <c r="I39" i="16" s="1"/>
  <c r="D116" i="9" l="1"/>
  <c r="D116" i="16"/>
  <c r="D108" i="9" l="1"/>
  <c r="J9" i="9"/>
  <c r="A108" i="16" l="1"/>
  <c r="L84" i="16"/>
  <c r="D79" i="16"/>
  <c r="L41" i="16"/>
  <c r="J41" i="16"/>
  <c r="K41" i="16" s="1"/>
  <c r="L37" i="16"/>
  <c r="K37" i="16"/>
  <c r="O37" i="16" s="1"/>
  <c r="J37" i="16"/>
  <c r="D115" i="16" s="1"/>
  <c r="L33" i="16"/>
  <c r="J33" i="16"/>
  <c r="L29" i="16"/>
  <c r="J29" i="16"/>
  <c r="D113" i="16" s="1"/>
  <c r="L25" i="16"/>
  <c r="J25" i="16"/>
  <c r="L21" i="16"/>
  <c r="J21" i="16"/>
  <c r="D111" i="16" s="1"/>
  <c r="L17" i="16"/>
  <c r="J17" i="16"/>
  <c r="L13" i="16"/>
  <c r="K13" i="16"/>
  <c r="O13" i="16" s="1"/>
  <c r="J13" i="16"/>
  <c r="D109" i="16" s="1"/>
  <c r="L9" i="16"/>
  <c r="J9" i="16"/>
  <c r="D7" i="16"/>
  <c r="E7" i="16" s="1"/>
  <c r="F7" i="16" s="1"/>
  <c r="G7" i="16" s="1"/>
  <c r="H7" i="16" s="1"/>
  <c r="I7" i="16" s="1"/>
  <c r="K29" i="16" l="1"/>
  <c r="O29" i="16" s="1"/>
  <c r="K21" i="16"/>
  <c r="O21" i="16" s="1"/>
  <c r="C11" i="16"/>
  <c r="D108" i="16"/>
  <c r="J44" i="16"/>
  <c r="K9" i="16"/>
  <c r="D110" i="16"/>
  <c r="K17" i="16"/>
  <c r="O17" i="16" s="1"/>
  <c r="D112" i="16"/>
  <c r="K25" i="16"/>
  <c r="O25" i="16" s="1"/>
  <c r="D114" i="16"/>
  <c r="K33" i="16"/>
  <c r="O33" i="16" s="1"/>
  <c r="A108" i="9"/>
  <c r="D7" i="9"/>
  <c r="E7" i="9" s="1"/>
  <c r="F7" i="9" s="1"/>
  <c r="G7" i="9" s="1"/>
  <c r="H7" i="9" s="1"/>
  <c r="I7" i="9" s="1"/>
  <c r="C11" i="9" s="1"/>
  <c r="D11" i="9" s="1"/>
  <c r="E11" i="9" s="1"/>
  <c r="F11" i="9" s="1"/>
  <c r="G11" i="9" s="1"/>
  <c r="H11" i="9" s="1"/>
  <c r="G103" i="16" l="1"/>
  <c r="O9" i="16"/>
  <c r="D117" i="16"/>
  <c r="D11" i="16"/>
  <c r="E11" i="16" s="1"/>
  <c r="F11" i="16" s="1"/>
  <c r="G11" i="16" s="1"/>
  <c r="H11" i="16" s="1"/>
  <c r="I11" i="16" s="1"/>
  <c r="C15" i="16" s="1"/>
  <c r="D15" i="16" s="1"/>
  <c r="E15" i="16" s="1"/>
  <c r="F15" i="16" s="1"/>
  <c r="G15" i="16" s="1"/>
  <c r="H15" i="16" s="1"/>
  <c r="I15" i="16" s="1"/>
  <c r="C19" i="16" s="1"/>
  <c r="D19" i="16" s="1"/>
  <c r="E19" i="16" s="1"/>
  <c r="F19" i="16" s="1"/>
  <c r="G19" i="16" s="1"/>
  <c r="H19" i="16" s="1"/>
  <c r="I19" i="16" s="1"/>
  <c r="C23" i="16" s="1"/>
  <c r="D23" i="16" s="1"/>
  <c r="E23" i="16" s="1"/>
  <c r="F23" i="16" s="1"/>
  <c r="G23" i="16" s="1"/>
  <c r="H23" i="16" s="1"/>
  <c r="I23" i="16" s="1"/>
  <c r="C27" i="16" s="1"/>
  <c r="D27" i="16" s="1"/>
  <c r="E27" i="16" s="1"/>
  <c r="F27" i="16" s="1"/>
  <c r="G27" i="16" s="1"/>
  <c r="H27" i="16" s="1"/>
  <c r="I27" i="16" s="1"/>
  <c r="C31" i="16" s="1"/>
  <c r="D31" i="16" s="1"/>
  <c r="E31" i="16" s="1"/>
  <c r="F31" i="16" s="1"/>
  <c r="G31" i="16" s="1"/>
  <c r="H31" i="16" s="1"/>
  <c r="I31" i="16" s="1"/>
  <c r="C35" i="16" s="1"/>
  <c r="D35" i="16" s="1"/>
  <c r="E35" i="16" s="1"/>
  <c r="F35" i="16" s="1"/>
  <c r="G35" i="16" s="1"/>
  <c r="H35" i="16" s="1"/>
  <c r="I35" i="16" s="1"/>
  <c r="C39" i="16" s="1"/>
  <c r="D39" i="16" s="1"/>
  <c r="E39" i="16" s="1"/>
  <c r="F39" i="16" s="1"/>
  <c r="A109" i="16"/>
  <c r="A110" i="16" s="1"/>
  <c r="A111" i="16" s="1"/>
  <c r="A112" i="16" s="1"/>
  <c r="A113" i="16" s="1"/>
  <c r="A114" i="16" s="1"/>
  <c r="A115" i="16" s="1"/>
  <c r="A116" i="16" s="1"/>
  <c r="J116" i="16" l="1"/>
  <c r="J115" i="16"/>
  <c r="J114" i="16"/>
  <c r="J112" i="16"/>
  <c r="J110" i="16"/>
  <c r="J108" i="16"/>
  <c r="J113" i="16"/>
  <c r="J111" i="16"/>
  <c r="J109" i="16"/>
  <c r="J118" i="16" l="1"/>
  <c r="J117" i="16"/>
  <c r="F97" i="16" s="1"/>
  <c r="L41" i="9"/>
  <c r="J41" i="9"/>
  <c r="K41" i="9" l="1"/>
  <c r="J13" i="9"/>
  <c r="K13" i="9" s="1"/>
  <c r="K9" i="9" l="1"/>
  <c r="J33" i="9"/>
  <c r="K33" i="9" s="1"/>
  <c r="J37" i="9"/>
  <c r="L37" i="9"/>
  <c r="K37" i="9" l="1"/>
  <c r="L33" i="9" l="1"/>
  <c r="L29" i="9"/>
  <c r="L25" i="9"/>
  <c r="L21" i="9"/>
  <c r="L17" i="9"/>
  <c r="L13" i="9"/>
  <c r="L9" i="9"/>
  <c r="D115" i="9" l="1"/>
  <c r="D114" i="9"/>
  <c r="J29" i="9"/>
  <c r="J25" i="9"/>
  <c r="J21" i="9"/>
  <c r="J17" i="9"/>
  <c r="J44" i="9" l="1"/>
  <c r="D110" i="9"/>
  <c r="K17" i="9"/>
  <c r="O17" i="9" s="1"/>
  <c r="D112" i="9"/>
  <c r="K25" i="9"/>
  <c r="D111" i="9"/>
  <c r="K21" i="9"/>
  <c r="O21" i="9" s="1"/>
  <c r="D113" i="9"/>
  <c r="K29" i="9"/>
  <c r="O29" i="9" s="1"/>
  <c r="D109" i="9"/>
  <c r="D117" i="9" s="1"/>
  <c r="O9" i="9"/>
  <c r="O13" i="9"/>
  <c r="O33" i="9"/>
  <c r="O37" i="9"/>
  <c r="G103" i="9" l="1"/>
  <c r="J112" i="9" s="1"/>
  <c r="O25" i="9"/>
  <c r="J108" i="9" l="1"/>
  <c r="J113" i="9"/>
  <c r="J109" i="9"/>
  <c r="J114" i="9"/>
  <c r="J111" i="9"/>
  <c r="J115" i="9"/>
  <c r="J116" i="9"/>
  <c r="J110" i="9"/>
  <c r="J118" i="9" l="1"/>
  <c r="J117" i="9"/>
  <c r="A109" i="9"/>
  <c r="A110" i="9" s="1"/>
  <c r="A111" i="9" s="1"/>
  <c r="A112" i="9" s="1"/>
  <c r="A113" i="9" s="1"/>
  <c r="A114" i="9" s="1"/>
  <c r="A115" i="9" s="1"/>
  <c r="A116" i="9"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84" i="9" l="1"/>
  <c r="D79" i="9"/>
  <c r="I11" i="9"/>
  <c r="C15" i="9" s="1"/>
  <c r="D15" i="9" s="1"/>
  <c r="E15" i="9" s="1"/>
  <c r="F15" i="9" s="1"/>
  <c r="G15" i="9" s="1"/>
  <c r="H15" i="9" s="1"/>
  <c r="I15" i="9" s="1"/>
  <c r="C19" i="9" s="1"/>
  <c r="D19" i="9" s="1"/>
  <c r="E19" i="9" s="1"/>
  <c r="F19" i="9" s="1"/>
  <c r="G19" i="9" s="1"/>
  <c r="H19" i="9" s="1"/>
  <c r="I19" i="9" s="1"/>
  <c r="C23" i="9" s="1"/>
  <c r="D23" i="9" s="1"/>
  <c r="E23" i="9" s="1"/>
  <c r="F23" i="9" s="1"/>
  <c r="G23" i="9" s="1"/>
  <c r="H23" i="9" s="1"/>
  <c r="I23" i="9" s="1"/>
  <c r="C27" i="9" s="1"/>
  <c r="D27" i="9" s="1"/>
  <c r="E27" i="9" s="1"/>
  <c r="F27" i="9" s="1"/>
  <c r="G27" i="9" s="1"/>
  <c r="H27" i="9" s="1"/>
  <c r="I27" i="9" s="1"/>
  <c r="C31" i="9" s="1"/>
  <c r="D31" i="9" s="1"/>
  <c r="E31" i="9" s="1"/>
  <c r="F31" i="9" s="1"/>
  <c r="G31" i="9" s="1"/>
  <c r="H31" i="9" s="1"/>
  <c r="I31" i="9" s="1"/>
  <c r="C35" i="9" s="1"/>
  <c r="D35" i="9" s="1"/>
  <c r="E35" i="9" s="1"/>
  <c r="F35" i="9" s="1"/>
  <c r="G35" i="9" s="1"/>
  <c r="H35" i="9" l="1"/>
  <c r="I35" i="9" s="1"/>
  <c r="C39" i="9" s="1"/>
  <c r="D39" i="9" s="1"/>
  <c r="E39" i="9" s="1"/>
  <c r="F39" i="9" s="1"/>
  <c r="G39" i="9" s="1"/>
  <c r="H39" i="9" s="1"/>
  <c r="I39" i="9" s="1"/>
  <c r="F97" i="9" l="1"/>
</calcChain>
</file>

<file path=xl/sharedStrings.xml><?xml version="1.0" encoding="utf-8"?>
<sst xmlns="http://schemas.openxmlformats.org/spreadsheetml/2006/main" count="320" uniqueCount="99">
  <si>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</si>
  <si>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</si>
  <si>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</si>
  <si>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</si>
  <si>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</si>
  <si>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</si>
  <si>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</si>
  <si>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</si>
  <si>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</si>
  <si>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</si>
  <si>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</si>
  <si>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</si>
  <si>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</si>
  <si>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</si>
  <si>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</si>
  <si>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</si>
  <si>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</si>
  <si>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</si>
  <si>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</si>
  <si>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</si>
  <si>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</si>
  <si>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</si>
  <si>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</si>
  <si>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</si>
  <si>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</si>
  <si>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</si>
  <si>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</si>
  <si>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</si>
  <si>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</si>
  <si>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</si>
  <si>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</si>
  <si>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</si>
  <si>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</si>
  <si>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</si>
  <si>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</si>
  <si>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</si>
  <si>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</si>
  <si>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</si>
  <si>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</si>
  <si>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</si>
  <si>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</si>
  <si>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</si>
  <si>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</si>
  <si>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</si>
  <si>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</si>
  <si>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</si>
  <si>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</si>
  <si>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</si>
  <si>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</si>
  <si>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</si>
  <si>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</si>
  <si>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</si>
  <si>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</si>
  <si>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</si>
  <si>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</si>
  <si>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</si>
  <si>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</si>
  <si>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</si>
  <si>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</si>
  <si>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</si>
  <si>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</si>
  <si>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</si>
  <si>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</si>
  <si>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</si>
  <si>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</si>
  <si>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</si>
  <si>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</si>
  <si>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</si>
  <si>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</si>
  <si>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</si>
  <si>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</si>
  <si>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</si>
  <si>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</si>
  <si>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</si>
  <si>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様式２（診療所用 ）</t>
    <rPh sb="4" eb="7">
      <t>シンリョウジョ</t>
    </rPh>
    <rPh sb="7" eb="8">
      <t>ヨウ</t>
    </rPh>
    <phoneticPr fontId="2"/>
  </si>
  <si>
    <t>様式3（診療所用）</t>
    <rPh sb="4" eb="7">
      <t>シンリョウジョ</t>
    </rPh>
    <rPh sb="7" eb="8">
      <t>ヨウ</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</si>
  <si>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</si>
  <si>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</si>
  <si>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</si>
  <si>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</si>
  <si>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</si>
  <si>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</si>
  <si>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</si>
  <si>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参考記載：各加算の対象となった接種の数</t>
    <rPh sb="5" eb="6">
      <t>カク</t>
    </rPh>
    <phoneticPr fontId="2"/>
  </si>
  <si>
    <t>担当者氏名</t>
    <rPh sb="0" eb="3">
      <t>タントウシャ</t>
    </rPh>
    <rPh sb="3" eb="5">
      <t>シメイ</t>
    </rPh>
    <phoneticPr fontId="2"/>
  </si>
  <si>
    <t>住所　〒</t>
    <rPh sb="0" eb="2">
      <t>ジュウショ</t>
    </rPh>
    <phoneticPr fontId="2"/>
  </si>
  <si>
    <t>○</t>
  </si>
  <si>
    <t>令和　年　　月　　日</t>
    <rPh sb="0" eb="2">
      <t>レイワ</t>
    </rPh>
    <rPh sb="3" eb="4">
      <t>ネン</t>
    </rPh>
    <rPh sb="6" eb="7">
      <t>ガツ</t>
    </rPh>
    <rPh sb="9" eb="10">
      <t>ニチ</t>
    </rPh>
    <phoneticPr fontId="2"/>
  </si>
  <si>
    <t>上田市長　土屋　陽一　様</t>
    <rPh sb="0" eb="2">
      <t>ウエダ</t>
    </rPh>
    <rPh sb="2" eb="4">
      <t>シチョウ</t>
    </rPh>
    <rPh sb="5" eb="7">
      <t>ツチヤ</t>
    </rPh>
    <rPh sb="8" eb="10">
      <t>ヨウイチ</t>
    </rPh>
    <rPh sb="9" eb="10">
      <t>イチ</t>
    </rPh>
    <rPh sb="11" eb="12">
      <t>サマ</t>
    </rPh>
    <phoneticPr fontId="2"/>
  </si>
  <si>
    <t>月</t>
    <phoneticPr fontId="2"/>
  </si>
  <si>
    <t>火</t>
    <phoneticPr fontId="2"/>
  </si>
  <si>
    <t>水</t>
    <phoneticPr fontId="2"/>
  </si>
  <si>
    <t>木</t>
    <phoneticPr fontId="2"/>
  </si>
  <si>
    <t>金</t>
    <phoneticPr fontId="2"/>
  </si>
  <si>
    <t>土</t>
    <phoneticPr fontId="2"/>
  </si>
  <si>
    <t>日</t>
    <rPh sb="0" eb="1">
      <t>ニチ</t>
    </rPh>
    <phoneticPr fontId="2"/>
  </si>
  <si>
    <t>　</t>
  </si>
  <si>
    <t>　令和5年9月4日から11月5日の期間において、別紙報告書のとおりコロナウイルスワクチンの接種を実施したため、以下のとおり請求する。</t>
    <rPh sb="1" eb="3">
      <t>レイワ</t>
    </rPh>
    <rPh sb="4" eb="5">
      <t>ネン</t>
    </rPh>
    <rPh sb="6" eb="7">
      <t>ガツ</t>
    </rPh>
    <rPh sb="8" eb="9">
      <t>ニチ</t>
    </rPh>
    <rPh sb="17" eb="19">
      <t>キカン</t>
    </rPh>
    <rPh sb="45" eb="47">
      <t>セッシュ</t>
    </rPh>
    <rPh sb="48" eb="50">
      <t>ジッシ</t>
    </rPh>
    <rPh sb="55" eb="57">
      <t>イカ</t>
    </rPh>
    <rPh sb="61" eb="63">
      <t>セイキュウ</t>
    </rPh>
    <phoneticPr fontId="2"/>
  </si>
  <si>
    <t>令和5年9月4日から11月5日の間で、</t>
    <rPh sb="0" eb="2">
      <t>レイワ</t>
    </rPh>
    <rPh sb="3" eb="4">
      <t>ネン</t>
    </rPh>
    <rPh sb="7" eb="8">
      <t>ニチ</t>
    </rPh>
    <rPh sb="16" eb="17">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</si>
</sst>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m/d"/>
    <numFmt numFmtId="177" formatCode="General&quot;回&quot;"/>
    <numFmt numFmtId="178" formatCode="General&quot;日&quot;"/>
    <numFmt numFmtId="179" formatCode="General&quot;週&quot;"/>
    <numFmt numFmtId="180" formatCode="#,##0&quot;円&quot;;[Red]\-#,##0"/>
    <numFmt numFmtId="181" formatCode="#,##0&quot;回&quot;;[Red]\-#,##0"/>
    <numFmt numFmtId="182" formatCode="m/d;@"/>
    <numFmt numFmtId="183" formatCode="m&quot;月&quot;d&quot;日の週&quot;"/>
    <numFmt numFmtId="184" formatCode="#,##0&quot;回&quot;;[Red]\-#,##0&quot;回&quot;"/>
    <numFmt numFmtId="185" formatCode="\(General&quot;回&quot;\)"/>
    <numFmt numFmtId="186" formatCode="\(#,##0&quot;回&quot;\);[Red]\(\-#,##0&quot;回&quot;\)"/>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2" tint="-0.499984740745262"/>
        <bgColor indexed="64"/>
      </patternFill>
    </fill>
    <fill>
      <patternFill patternType="solid">
        <fgColor theme="2" tint="-0.74999237037263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9">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23"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9"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178" fontId="11" fillId="0" borderId="7" xfId="1" applyNumberFormat="1" applyFont="1" applyBorder="1" applyAlignment="1">
      <alignment horizontal="right" vertical="center"/>
    </xf>
    <xf numFmtId="178" fontId="11" fillId="0" borderId="14" xfId="1" applyNumberFormat="1" applyFont="1" applyBorder="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10" fillId="0" borderId="0" xfId="0" applyFont="1" applyBorder="1">
      <alignment vertical="center"/>
    </xf>
    <xf numFmtId="0" fontId="10" fillId="0" borderId="15" xfId="0" applyFont="1" applyBorder="1">
      <alignment vertical="center"/>
    </xf>
    <xf numFmtId="0" fontId="8" fillId="0" borderId="1" xfId="0" applyFont="1" applyBorder="1" applyAlignment="1">
      <alignment horizontal="center" vertical="center" wrapText="1"/>
    </xf>
    <xf numFmtId="0" fontId="30" fillId="0" borderId="0" xfId="0" applyFont="1">
      <alignment vertical="center"/>
    </xf>
    <xf numFmtId="0" fontId="23" fillId="0" borderId="15" xfId="0" applyFont="1" applyBorder="1">
      <alignment vertical="center"/>
    </xf>
    <xf numFmtId="0" fontId="23" fillId="0" borderId="0" xfId="0" applyFont="1">
      <alignment vertical="center"/>
    </xf>
    <xf numFmtId="0" fontId="17" fillId="0" borderId="0" xfId="0" applyFont="1" applyAlignment="1">
      <alignment vertical="top"/>
    </xf>
    <xf numFmtId="0" fontId="23" fillId="0" borderId="0" xfId="0" applyFont="1" applyAlignment="1">
      <alignment horizontal="center" vertical="center"/>
    </xf>
    <xf numFmtId="0" fontId="23" fillId="0" borderId="0" xfId="0" applyFont="1" applyFill="1">
      <alignment vertical="center"/>
    </xf>
    <xf numFmtId="0" fontId="10" fillId="0" borderId="0" xfId="0" applyFont="1" applyFill="1">
      <alignment vertical="center"/>
    </xf>
    <xf numFmtId="0" fontId="0" fillId="0" borderId="0" xfId="0" applyFill="1">
      <alignment vertical="center"/>
    </xf>
    <xf numFmtId="0" fontId="23" fillId="0" borderId="0" xfId="0" applyFont="1" applyBorder="1">
      <alignment vertical="center"/>
    </xf>
    <xf numFmtId="0" fontId="17" fillId="0" borderId="0" xfId="0" applyFont="1" applyAlignment="1">
      <alignment horizontal="right" vertical="center"/>
    </xf>
    <xf numFmtId="0" fontId="8" fillId="0" borderId="1" xfId="0" applyFont="1" applyBorder="1" applyAlignment="1">
      <alignment horizontal="center" vertical="center"/>
    </xf>
    <xf numFmtId="180" fontId="11" fillId="0" borderId="7"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180" fontId="11" fillId="0" borderId="14"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1"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2" fontId="0" fillId="0" borderId="5" xfId="0" applyNumberFormat="1" applyBorder="1">
      <alignment vertical="center"/>
    </xf>
    <xf numFmtId="182" fontId="0" fillId="0" borderId="19" xfId="0" applyNumberFormat="1" applyBorder="1">
      <alignment vertical="center"/>
    </xf>
    <xf numFmtId="182" fontId="0" fillId="0" borderId="20" xfId="0" applyNumberFormat="1" applyBorder="1">
      <alignment vertical="center"/>
    </xf>
    <xf numFmtId="177" fontId="15" fillId="0" borderId="11" xfId="1" applyNumberFormat="1" applyFont="1" applyBorder="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183" fontId="11" fillId="0" borderId="5" xfId="0" applyNumberFormat="1" applyFont="1" applyBorder="1" applyAlignment="1">
      <alignment horizontal="left"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38" fontId="15" fillId="0" borderId="11" xfId="1" applyFont="1" applyFill="1" applyBorder="1" applyAlignment="1">
      <alignment horizontal="center" vertical="center"/>
    </xf>
    <xf numFmtId="179"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38" fontId="33" fillId="3" borderId="1" xfId="1" applyFont="1" applyFill="1" applyBorder="1" applyAlignment="1">
      <alignment horizontal="center"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5" fontId="9" fillId="0" borderId="0" xfId="1" applyNumberFormat="1" applyFont="1">
      <alignment vertical="center"/>
    </xf>
    <xf numFmtId="185" fontId="9" fillId="0" borderId="0" xfId="0" applyNumberFormat="1" applyFont="1" applyBorder="1">
      <alignment vertical="center"/>
    </xf>
    <xf numFmtId="38" fontId="9" fillId="0" borderId="0" xfId="1" applyFont="1" applyAlignment="1">
      <alignment horizontal="right" vertical="center"/>
    </xf>
    <xf numFmtId="186" fontId="9" fillId="0" borderId="0" xfId="1" applyNumberFormat="1" applyFont="1">
      <alignment vertical="center"/>
    </xf>
    <xf numFmtId="0" fontId="11" fillId="0" borderId="5" xfId="2" applyFont="1" applyBorder="1">
      <alignment vertical="center"/>
    </xf>
    <xf numFmtId="0" fontId="8" fillId="0" borderId="1" xfId="0" applyFont="1" applyBorder="1" applyAlignment="1">
      <alignment horizontal="center" vertical="center"/>
    </xf>
    <xf numFmtId="180" fontId="11" fillId="0" borderId="14" xfId="1" applyNumberFormat="1" applyFont="1" applyBorder="1" applyAlignment="1">
      <alignment horizontal="right" vertical="center"/>
    </xf>
    <xf numFmtId="38" fontId="15" fillId="5" borderId="0" xfId="1" applyFont="1" applyFill="1" applyBorder="1" applyAlignment="1">
      <alignment horizontal="center" vertical="center"/>
    </xf>
    <xf numFmtId="177" fontId="15" fillId="5" borderId="0" xfId="1" applyNumberFormat="1" applyFont="1" applyFill="1" applyBorder="1">
      <alignment vertical="center"/>
    </xf>
    <xf numFmtId="0" fontId="15" fillId="5" borderId="0" xfId="0" applyFont="1" applyFill="1" applyBorder="1" applyAlignment="1">
      <alignment horizontal="center" vertical="center"/>
    </xf>
    <xf numFmtId="180" fontId="11" fillId="0" borderId="5" xfId="1" applyNumberFormat="1" applyFont="1" applyBorder="1" applyAlignment="1">
      <alignment horizontal="right" vertical="center"/>
    </xf>
    <xf numFmtId="178" fontId="11" fillId="0" borderId="5" xfId="1" applyNumberFormat="1" applyFont="1" applyBorder="1" applyAlignment="1">
      <alignment horizontal="right" vertical="center"/>
    </xf>
    <xf numFmtId="176" fontId="35" fillId="6" borderId="1" xfId="0" applyNumberFormat="1" applyFont="1" applyFill="1" applyBorder="1" applyAlignment="1">
      <alignment horizontal="center" vertical="center"/>
    </xf>
    <xf numFmtId="176" fontId="34" fillId="6" borderId="1" xfId="0" applyNumberFormat="1" applyFont="1" applyFill="1" applyBorder="1" applyAlignment="1">
      <alignment horizontal="center" vertical="center"/>
    </xf>
    <xf numFmtId="176" fontId="35" fillId="7" borderId="1" xfId="0" applyNumberFormat="1" applyFont="1" applyFill="1" applyBorder="1" applyAlignment="1">
      <alignment horizontal="center" vertical="center"/>
    </xf>
    <xf numFmtId="176" fontId="34" fillId="7" borderId="1" xfId="0" applyNumberFormat="1" applyFont="1" applyFill="1" applyBorder="1" applyAlignment="1">
      <alignment horizontal="center" vertical="center"/>
    </xf>
    <xf numFmtId="180" fontId="11" fillId="0" borderId="7" xfId="1" applyNumberFormat="1" applyFont="1" applyBorder="1" applyAlignment="1">
      <alignment horizontal="right" vertical="center"/>
    </xf>
    <xf numFmtId="0" fontId="11" fillId="0" borderId="1" xfId="0" applyFont="1" applyBorder="1" applyAlignment="1">
      <alignment horizontal="center" vertical="center"/>
    </xf>
    <xf numFmtId="0" fontId="11" fillId="0" borderId="5" xfId="0" applyFont="1" applyBorder="1" applyAlignment="1">
      <alignment horizontal="left" vertical="top"/>
    </xf>
    <xf numFmtId="0" fontId="8" fillId="0" borderId="0" xfId="0" applyFont="1" applyBorder="1" applyAlignment="1">
      <alignment vertical="center" wrapText="1"/>
    </xf>
    <xf numFmtId="0" fontId="18" fillId="0" borderId="0" xfId="0" applyFont="1" applyFill="1">
      <alignment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184" fontId="15" fillId="0" borderId="6" xfId="1" applyNumberFormat="1" applyFont="1" applyBorder="1">
      <alignment vertical="center"/>
    </xf>
    <xf numFmtId="184" fontId="15" fillId="0" borderId="13" xfId="1" applyNumberFormat="1" applyFont="1" applyBorder="1">
      <alignment vertical="center"/>
    </xf>
    <xf numFmtId="5" fontId="22" fillId="0" borderId="5" xfId="2" applyNumberFormat="1" applyFont="1" applyBorder="1" applyAlignment="1">
      <alignment horizontal="center"/>
    </xf>
    <xf numFmtId="0" fontId="11" fillId="3" borderId="5" xfId="0" applyFont="1" applyFill="1" applyBorder="1" applyAlignment="1">
      <alignment horizontal="right" vertical="center"/>
    </xf>
    <xf numFmtId="0" fontId="11" fillId="3" borderId="7" xfId="2" applyFont="1" applyFill="1" applyBorder="1">
      <alignment vertical="center"/>
    </xf>
    <xf numFmtId="181" fontId="11" fillId="0" borderId="5" xfId="1" applyNumberFormat="1" applyFont="1" applyBorder="1">
      <alignment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21" fillId="0" borderId="5" xfId="0" applyFont="1" applyBorder="1" applyAlignment="1">
      <alignment horizontal="center" vertical="center" wrapText="1"/>
    </xf>
    <xf numFmtId="0" fontId="9" fillId="0" borderId="5" xfId="0" applyFont="1" applyBorder="1" applyAlignment="1">
      <alignment horizontal="center" vertical="center"/>
    </xf>
    <xf numFmtId="180" fontId="11" fillId="0" borderId="7" xfId="1" applyNumberFormat="1" applyFont="1" applyBorder="1" applyAlignment="1">
      <alignment horizontal="right" vertical="center"/>
    </xf>
    <xf numFmtId="0" fontId="22" fillId="0" borderId="0" xfId="2" applyFont="1" applyBorder="1" applyAlignment="1">
      <alignment horizontal="center" vertical="center"/>
    </xf>
    <xf numFmtId="0" fontId="24" fillId="0" borderId="0" xfId="2" applyFont="1" applyBorder="1" applyAlignment="1">
      <alignment vertical="top" wrapText="1"/>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3" borderId="1" xfId="0" applyFont="1" applyFill="1" applyBorder="1">
      <alignment vertical="center"/>
    </xf>
    <xf numFmtId="0" fontId="8" fillId="0" borderId="6" xfId="0" applyFont="1" applyBorder="1" applyAlignment="1">
      <alignment vertical="center" wrapText="1"/>
    </xf>
    <xf numFmtId="0" fontId="8" fillId="0" borderId="13" xfId="0" applyFont="1" applyBorder="1" applyAlignment="1">
      <alignment vertical="center" wrapText="1"/>
    </xf>
    <xf numFmtId="0" fontId="9" fillId="0" borderId="1" xfId="0" applyFont="1" applyBorder="1" applyAlignment="1">
      <alignment horizontal="left" vertical="center"/>
    </xf>
    <xf numFmtId="0" fontId="11" fillId="0" borderId="3" xfId="0" applyFont="1" applyBorder="1" applyAlignment="1">
      <alignment horizontal="center" vertical="center"/>
    </xf>
    <xf numFmtId="0" fontId="28" fillId="0" borderId="0" xfId="0" applyFont="1" applyAlignment="1">
      <alignment horizontal="right" vertical="center"/>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11" fillId="0" borderId="6" xfId="0" applyFont="1" applyBorder="1" applyAlignment="1">
      <alignment horizontal="center" vertical="center"/>
    </xf>
    <xf numFmtId="0" fontId="11" fillId="0" borderId="13" xfId="0" applyFont="1" applyBorder="1" applyAlignment="1">
      <alignment horizontal="center" vertical="center"/>
    </xf>
    <xf numFmtId="0" fontId="15" fillId="0" borderId="5" xfId="0" applyFont="1" applyBorder="1" applyAlignment="1">
      <alignment horizontal="center" vertical="center" wrapText="1"/>
    </xf>
    <xf numFmtId="186" fontId="9" fillId="0" borderId="3" xfId="1" applyNumberFormat="1" applyFont="1" applyBorder="1">
      <alignment vertical="center"/>
    </xf>
    <xf numFmtId="0" fontId="11" fillId="0" borderId="1" xfId="0" applyFont="1" applyBorder="1" applyAlignment="1">
      <alignment horizontal="center"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181" fontId="11" fillId="0" borderId="14" xfId="1" applyNumberFormat="1" applyFont="1" applyBorder="1">
      <alignment vertical="center"/>
    </xf>
    <xf numFmtId="180" fontId="11" fillId="0" borderId="14" xfId="1" applyNumberFormat="1" applyFont="1" applyBorder="1">
      <alignment vertical="center"/>
    </xf>
    <xf numFmtId="0" fontId="15" fillId="0" borderId="5" xfId="0" applyFont="1" applyBorder="1" applyAlignment="1">
      <alignment horizontal="center" vertical="center"/>
    </xf>
    <xf numFmtId="0" fontId="23" fillId="0" borderId="6" xfId="0" applyFont="1" applyBorder="1">
      <alignment vertical="center"/>
    </xf>
    <xf numFmtId="0" fontId="23" fillId="0" borderId="7" xfId="0" applyFont="1" applyBorder="1">
      <alignment vertical="center"/>
    </xf>
    <xf numFmtId="0" fontId="23" fillId="0" borderId="13" xfId="0" applyFont="1" applyBorder="1">
      <alignment vertical="center"/>
    </xf>
    <xf numFmtId="0" fontId="23" fillId="0" borderId="0" xfId="0" applyFont="1" applyFill="1" applyAlignment="1">
      <alignment horizontal="left" vertical="top" wrapText="1"/>
    </xf>
    <xf numFmtId="0" fontId="23" fillId="0" borderId="0" xfId="0" applyFont="1" applyAlignment="1">
      <alignment horizontal="left" vertical="top" wrapText="1"/>
    </xf>
    <xf numFmtId="0" fontId="23" fillId="0" borderId="0" xfId="0" applyFont="1" applyAlignment="1">
      <alignmen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190500</xdr:colOff>
      <xdr:row>11</xdr:row>
      <xdr:rowOff>86591</xdr:rowOff>
    </xdr:from>
    <xdr:to>
      <xdr:col>8</xdr:col>
      <xdr:colOff>831272</xdr:colOff>
      <xdr:row>11</xdr:row>
      <xdr:rowOff>467591</xdr:rowOff>
    </xdr:to>
    <xdr:sp macro="" textlink="">
      <xdr:nvSpPr>
        <xdr:cNvPr id="2" name="正方形/長方形 1">
          <a:extLst>
            <a:ext uri="{FF2B5EF4-FFF2-40B4-BE49-F238E27FC236}">
              <a16:creationId xmlns:a16="http://schemas.microsoft.com/office/drawing/2014/main" id="{60B76F83-985E-4F8E-BF61-347C205ECBAB}"/>
            </a:ext>
          </a:extLst>
        </xdr:cNvPr>
        <xdr:cNvSpPr/>
      </xdr:nvSpPr>
      <xdr:spPr>
        <a:xfrm>
          <a:off x="4017818" y="6303818"/>
          <a:ext cx="5836227" cy="381000"/>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450272</xdr:colOff>
      <xdr:row>8</xdr:row>
      <xdr:rowOff>242455</xdr:rowOff>
    </xdr:from>
    <xdr:to>
      <xdr:col>14</xdr:col>
      <xdr:colOff>69273</xdr:colOff>
      <xdr:row>12</xdr:row>
      <xdr:rowOff>294409</xdr:rowOff>
    </xdr:to>
    <xdr:sp macro="" textlink="">
      <xdr:nvSpPr>
        <xdr:cNvPr id="3" name="吹き出し: 線 2">
          <a:extLst>
            <a:ext uri="{FF2B5EF4-FFF2-40B4-BE49-F238E27FC236}">
              <a16:creationId xmlns:a16="http://schemas.microsoft.com/office/drawing/2014/main" id="{EA3547D4-9D8F-4BEF-BBB9-0F9CA0ABAAB5}"/>
            </a:ext>
          </a:extLst>
        </xdr:cNvPr>
        <xdr:cNvSpPr/>
      </xdr:nvSpPr>
      <xdr:spPr>
        <a:xfrm>
          <a:off x="13767954" y="4849091"/>
          <a:ext cx="2857501" cy="2199409"/>
        </a:xfrm>
        <a:prstGeom prst="borderCallout1">
          <a:avLst>
            <a:gd name="adj1" fmla="val 34226"/>
            <a:gd name="adj2" fmla="val -4984"/>
            <a:gd name="adj3" fmla="val 71604"/>
            <a:gd name="adj4" fmla="val -17041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t>夜間・休日・時間外に接種を行う体制を整えていた場合は、〇を記載</a:t>
          </a:r>
          <a:endParaRPr kumimoji="1" lang="en-US" altLang="ja-JP" sz="1600"/>
        </a:p>
        <a:p>
          <a:pPr algn="l"/>
          <a:r>
            <a:rPr kumimoji="1" lang="ja-JP" altLang="en-US" sz="1600"/>
            <a:t>土・日は診療時間内でも休日扱いとなる。</a:t>
          </a:r>
        </a:p>
      </xdr:txBody>
    </xdr:sp>
    <xdr:clientData/>
  </xdr:twoCellAnchor>
  <xdr:twoCellAnchor>
    <xdr:from>
      <xdr:col>12</xdr:col>
      <xdr:colOff>727364</xdr:colOff>
      <xdr:row>13</xdr:row>
      <xdr:rowOff>519544</xdr:rowOff>
    </xdr:from>
    <xdr:to>
      <xdr:col>14</xdr:col>
      <xdr:colOff>547255</xdr:colOff>
      <xdr:row>19</xdr:row>
      <xdr:rowOff>422563</xdr:rowOff>
    </xdr:to>
    <xdr:sp macro="" textlink="">
      <xdr:nvSpPr>
        <xdr:cNvPr id="4" name="吹き出し: 線 3">
          <a:extLst>
            <a:ext uri="{FF2B5EF4-FFF2-40B4-BE49-F238E27FC236}">
              <a16:creationId xmlns:a16="http://schemas.microsoft.com/office/drawing/2014/main" id="{EC71F85A-E1E8-4EB2-9DE1-C5EB5B05CCFF}"/>
            </a:ext>
          </a:extLst>
        </xdr:cNvPr>
        <xdr:cNvSpPr/>
      </xdr:nvSpPr>
      <xdr:spPr>
        <a:xfrm>
          <a:off x="14045046" y="7810499"/>
          <a:ext cx="3058391" cy="3124200"/>
        </a:xfrm>
        <a:prstGeom prst="borderCallout1">
          <a:avLst>
            <a:gd name="adj1" fmla="val 18750"/>
            <a:gd name="adj2" fmla="val -8333"/>
            <a:gd name="adj3" fmla="val 40516"/>
            <a:gd name="adj4" fmla="val -3365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ja-JP" sz="1800" b="1">
              <a:solidFill>
                <a:schemeClr val="dk1"/>
              </a:solidFill>
              <a:effectLst/>
              <a:latin typeface="+mn-lt"/>
              <a:ea typeface="+mn-ea"/>
              <a:cs typeface="+mn-cs"/>
            </a:rPr>
            <a:t>（</a:t>
          </a:r>
          <a:r>
            <a:rPr kumimoji="1" lang="en-US" altLang="ja-JP" sz="1800" b="1">
              <a:solidFill>
                <a:schemeClr val="dk1"/>
              </a:solidFill>
              <a:effectLst/>
              <a:latin typeface="+mn-lt"/>
              <a:ea typeface="+mn-ea"/>
              <a:cs typeface="+mn-cs"/>
            </a:rPr>
            <a:t>A</a:t>
          </a:r>
          <a:r>
            <a:rPr kumimoji="1" lang="ja-JP" altLang="ja-JP" sz="1800" b="1">
              <a:solidFill>
                <a:schemeClr val="dk1"/>
              </a:solidFill>
              <a:effectLst/>
              <a:latin typeface="+mn-lt"/>
              <a:ea typeface="+mn-ea"/>
              <a:cs typeface="+mn-cs"/>
            </a:rPr>
            <a:t>）</a:t>
          </a:r>
          <a:endParaRPr kumimoji="1" lang="en-US" altLang="ja-JP" sz="1800" b="1">
            <a:solidFill>
              <a:schemeClr val="dk1"/>
            </a:solidFill>
            <a:effectLst/>
            <a:latin typeface="+mn-lt"/>
            <a:ea typeface="+mn-ea"/>
            <a:cs typeface="+mn-cs"/>
          </a:endParaRPr>
        </a:p>
        <a:p>
          <a:pPr algn="l"/>
          <a:r>
            <a:rPr kumimoji="1" lang="en-US" altLang="ja-JP" sz="1600"/>
            <a:t>1</a:t>
          </a:r>
          <a:r>
            <a:rPr kumimoji="1" lang="ja-JP" altLang="en-US" sz="1600"/>
            <a:t>週間のうち、</a:t>
          </a:r>
          <a:r>
            <a:rPr kumimoji="1" lang="en-US" altLang="ja-JP" sz="1600"/>
            <a:t>1</a:t>
          </a:r>
          <a:r>
            <a:rPr kumimoji="1" lang="ja-JP" altLang="en-US" sz="1600"/>
            <a:t>日でも○があると（時間外・休日・夜間の体制を整えていると）「実施」となる。</a:t>
          </a:r>
          <a:endParaRPr kumimoji="1" lang="en-US" altLang="ja-JP" sz="1600"/>
        </a:p>
        <a:p>
          <a:pPr algn="l"/>
          <a:r>
            <a:rPr kumimoji="1" lang="ja-JP" altLang="en-US" sz="1600"/>
            <a:t>「実施」が</a:t>
          </a:r>
          <a:r>
            <a:rPr kumimoji="1" lang="en-US" altLang="ja-JP" sz="1600"/>
            <a:t>4</a:t>
          </a:r>
          <a:r>
            <a:rPr kumimoji="1" lang="ja-JP" altLang="en-US" sz="1600"/>
            <a:t>週以上あり、かつ週に</a:t>
          </a:r>
          <a:r>
            <a:rPr kumimoji="1" lang="en-US" altLang="ja-JP" sz="1600"/>
            <a:t>100</a:t>
          </a:r>
          <a:r>
            <a:rPr kumimoji="1" lang="ja-JP" altLang="en-US" sz="1600"/>
            <a:t>回以上接種を行っていると、支給の対象になる。</a:t>
          </a:r>
          <a:endParaRPr kumimoji="1" lang="ja-JP" altLang="en-US" sz="1600" b="1"/>
        </a:p>
      </xdr:txBody>
    </xdr:sp>
    <xdr:clientData/>
  </xdr:twoCellAnchor>
  <xdr:twoCellAnchor>
    <xdr:from>
      <xdr:col>12</xdr:col>
      <xdr:colOff>346364</xdr:colOff>
      <xdr:row>24</xdr:row>
      <xdr:rowOff>450272</xdr:rowOff>
    </xdr:from>
    <xdr:to>
      <xdr:col>13</xdr:col>
      <xdr:colOff>1967345</xdr:colOff>
      <xdr:row>27</xdr:row>
      <xdr:rowOff>464126</xdr:rowOff>
    </xdr:to>
    <xdr:sp macro="" textlink="">
      <xdr:nvSpPr>
        <xdr:cNvPr id="5" name="吹き出し: 線 4">
          <a:extLst>
            <a:ext uri="{FF2B5EF4-FFF2-40B4-BE49-F238E27FC236}">
              <a16:creationId xmlns:a16="http://schemas.microsoft.com/office/drawing/2014/main" id="{BA6ADE04-7D1B-4FA1-AF76-FC6DE7735531}"/>
            </a:ext>
          </a:extLst>
        </xdr:cNvPr>
        <xdr:cNvSpPr/>
      </xdr:nvSpPr>
      <xdr:spPr>
        <a:xfrm>
          <a:off x="13664046" y="13646727"/>
          <a:ext cx="2833254" cy="1624444"/>
        </a:xfrm>
        <a:prstGeom prst="borderCallout1">
          <a:avLst>
            <a:gd name="adj1" fmla="val 17902"/>
            <a:gd name="adj2" fmla="val -5392"/>
            <a:gd name="adj3" fmla="val 23337"/>
            <a:gd name="adj4" fmla="val -23086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t>通常の職域接種は補助金加算の件数には含まれないが、次頁の問４に当てはまる場合には、ここに計上する。</a:t>
          </a:r>
          <a:endParaRPr kumimoji="1" lang="ja-JP" altLang="en-US" sz="16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x14ac:dyDescent="0.4"/>
  <cols>
    <col min="1" max="1" width="14.25" style="67" bestFit="1" customWidth="1"/>
    <col min="2" max="43" width="8.375" style="67" customWidth="1"/>
    <col min="44" max="16384" width="9" style="67"/>
  </cols>
  <sheetData>
    <row r="1" spans="1:43" ht="19.5" thickBot="1" x14ac:dyDescent="0.45">
      <c r="B1" s="69" t="s">
        <v>0</v>
      </c>
      <c r="C1" s="69" t="s">
        <v>1</v>
      </c>
      <c r="D1" s="69" t="s">
        <v>2</v>
      </c>
      <c r="E1" s="69" t="s">
        <v>3</v>
      </c>
      <c r="F1" s="69" t="s">
        <v>4</v>
      </c>
      <c r="G1" s="69" t="s">
        <v>5</v>
      </c>
      <c r="H1" s="70" t="s">
        <v>6</v>
      </c>
      <c r="I1" s="68" t="s">
        <v>0</v>
      </c>
      <c r="J1" s="69" t="s">
        <v>1</v>
      </c>
      <c r="K1" s="69" t="s">
        <v>2</v>
      </c>
      <c r="L1" s="69" t="s">
        <v>3</v>
      </c>
      <c r="M1" s="69" t="s">
        <v>4</v>
      </c>
      <c r="N1" s="69" t="s">
        <v>5</v>
      </c>
      <c r="O1" s="69" t="s">
        <v>6</v>
      </c>
      <c r="P1" s="68" t="s">
        <v>0</v>
      </c>
      <c r="Q1" s="69" t="s">
        <v>1</v>
      </c>
      <c r="R1" s="69" t="s">
        <v>2</v>
      </c>
      <c r="S1" s="69" t="s">
        <v>3</v>
      </c>
      <c r="T1" s="69" t="s">
        <v>4</v>
      </c>
      <c r="U1" s="69" t="s">
        <v>5</v>
      </c>
      <c r="V1" s="69" t="s">
        <v>6</v>
      </c>
      <c r="W1" s="68" t="s">
        <v>0</v>
      </c>
      <c r="X1" s="69" t="s">
        <v>1</v>
      </c>
      <c r="Y1" s="69" t="s">
        <v>2</v>
      </c>
      <c r="Z1" s="69" t="s">
        <v>3</v>
      </c>
      <c r="AA1" s="69" t="s">
        <v>4</v>
      </c>
      <c r="AB1" s="69" t="s">
        <v>5</v>
      </c>
      <c r="AC1" s="69" t="s">
        <v>6</v>
      </c>
      <c r="AD1" s="68" t="s">
        <v>0</v>
      </c>
      <c r="AE1" s="69" t="s">
        <v>1</v>
      </c>
      <c r="AF1" s="69" t="s">
        <v>2</v>
      </c>
      <c r="AG1" s="69" t="s">
        <v>3</v>
      </c>
      <c r="AH1" s="69" t="s">
        <v>4</v>
      </c>
      <c r="AI1" s="69" t="s">
        <v>5</v>
      </c>
      <c r="AJ1" s="69" t="s">
        <v>6</v>
      </c>
      <c r="AK1" s="68" t="s">
        <v>0</v>
      </c>
      <c r="AL1" s="69" t="s">
        <v>1</v>
      </c>
      <c r="AM1" s="69" t="s">
        <v>2</v>
      </c>
      <c r="AN1" s="69" t="s">
        <v>3</v>
      </c>
      <c r="AO1" s="69" t="s">
        <v>4</v>
      </c>
      <c r="AP1" s="69" t="s">
        <v>5</v>
      </c>
      <c r="AQ1" s="69" t="s">
        <v>6</v>
      </c>
    </row>
    <row r="2" spans="1:43" x14ac:dyDescent="0.4">
      <c r="A2" s="33" t="s">
        <v>72</v>
      </c>
      <c r="B2" s="71" t="str">
        <f>""</f>
        <v/>
      </c>
      <c r="C2" s="71" t="str">
        <f>""</f>
        <v/>
      </c>
      <c r="D2" s="71" t="str">
        <f>""</f>
        <v/>
      </c>
      <c r="E2" s="71">
        <v>44531</v>
      </c>
      <c r="F2" s="71">
        <f>E2+1</f>
        <v>44532</v>
      </c>
      <c r="G2" s="71">
        <f t="shared" ref="G2:AI2" si="0">F2+1</f>
        <v>44533</v>
      </c>
      <c r="H2" s="72">
        <f t="shared" si="0"/>
        <v>44534</v>
      </c>
      <c r="I2" s="73">
        <f t="shared" si="0"/>
        <v>44535</v>
      </c>
      <c r="J2" s="71">
        <f t="shared" si="0"/>
        <v>44536</v>
      </c>
      <c r="K2" s="71">
        <f t="shared" si="0"/>
        <v>44537</v>
      </c>
      <c r="L2" s="71">
        <f t="shared" si="0"/>
        <v>44538</v>
      </c>
      <c r="M2" s="71">
        <f t="shared" si="0"/>
        <v>44539</v>
      </c>
      <c r="N2" s="71">
        <f t="shared" si="0"/>
        <v>44540</v>
      </c>
      <c r="O2" s="71">
        <f t="shared" si="0"/>
        <v>44541</v>
      </c>
      <c r="P2" s="73">
        <f t="shared" si="0"/>
        <v>44542</v>
      </c>
      <c r="Q2" s="71">
        <f t="shared" si="0"/>
        <v>44543</v>
      </c>
      <c r="R2" s="71">
        <f t="shared" si="0"/>
        <v>44544</v>
      </c>
      <c r="S2" s="71">
        <f t="shared" si="0"/>
        <v>44545</v>
      </c>
      <c r="T2" s="71">
        <f t="shared" si="0"/>
        <v>44546</v>
      </c>
      <c r="U2" s="71">
        <f t="shared" si="0"/>
        <v>44547</v>
      </c>
      <c r="V2" s="71">
        <f t="shared" si="0"/>
        <v>44548</v>
      </c>
      <c r="W2" s="73">
        <f t="shared" si="0"/>
        <v>44549</v>
      </c>
      <c r="X2" s="71">
        <f t="shared" si="0"/>
        <v>44550</v>
      </c>
      <c r="Y2" s="71">
        <f t="shared" si="0"/>
        <v>44551</v>
      </c>
      <c r="Z2" s="71">
        <f t="shared" si="0"/>
        <v>44552</v>
      </c>
      <c r="AA2" s="71">
        <f t="shared" si="0"/>
        <v>44553</v>
      </c>
      <c r="AB2" s="71">
        <f t="shared" si="0"/>
        <v>44554</v>
      </c>
      <c r="AC2" s="71">
        <f t="shared" si="0"/>
        <v>44555</v>
      </c>
      <c r="AD2" s="73">
        <f t="shared" si="0"/>
        <v>44556</v>
      </c>
      <c r="AE2" s="71">
        <f t="shared" si="0"/>
        <v>44557</v>
      </c>
      <c r="AF2" s="71">
        <f t="shared" si="0"/>
        <v>44558</v>
      </c>
      <c r="AG2" s="71">
        <f t="shared" si="0"/>
        <v>44559</v>
      </c>
      <c r="AH2" s="71">
        <f t="shared" si="0"/>
        <v>44560</v>
      </c>
      <c r="AI2" s="71">
        <f t="shared" si="0"/>
        <v>44561</v>
      </c>
      <c r="AJ2" s="71" t="str">
        <f>""</f>
        <v/>
      </c>
      <c r="AK2" s="73" t="str">
        <f>""</f>
        <v/>
      </c>
      <c r="AL2" s="71" t="str">
        <f>""</f>
        <v/>
      </c>
      <c r="AM2" s="71" t="str">
        <f>""</f>
        <v/>
      </c>
      <c r="AN2" s="71" t="str">
        <f>""</f>
        <v/>
      </c>
      <c r="AO2" s="71" t="str">
        <f>""</f>
        <v/>
      </c>
      <c r="AP2" s="71" t="str">
        <f>""</f>
        <v/>
      </c>
      <c r="AQ2" s="71" t="str">
        <f>""</f>
        <v/>
      </c>
    </row>
    <row r="3" spans="1:43" x14ac:dyDescent="0.4">
      <c r="A3" s="33" t="s">
        <v>63</v>
      </c>
      <c r="B3" s="71" t="str">
        <f>""</f>
        <v/>
      </c>
      <c r="C3" s="71" t="str">
        <f>""</f>
        <v/>
      </c>
      <c r="D3" s="71" t="str">
        <f>""</f>
        <v/>
      </c>
      <c r="E3" s="71" t="str">
        <f>""</f>
        <v/>
      </c>
      <c r="F3" s="71" t="str">
        <f>""</f>
        <v/>
      </c>
      <c r="G3" s="71" t="str">
        <f>""</f>
        <v/>
      </c>
      <c r="H3" s="72">
        <v>44562</v>
      </c>
      <c r="I3" s="73">
        <f t="shared" ref="I3:AI3" si="1">H3+1</f>
        <v>44563</v>
      </c>
      <c r="J3" s="71">
        <f t="shared" si="1"/>
        <v>44564</v>
      </c>
      <c r="K3" s="71">
        <f t="shared" si="1"/>
        <v>44565</v>
      </c>
      <c r="L3" s="71">
        <f t="shared" si="1"/>
        <v>44566</v>
      </c>
      <c r="M3" s="71">
        <f t="shared" si="1"/>
        <v>44567</v>
      </c>
      <c r="N3" s="71">
        <f t="shared" si="1"/>
        <v>44568</v>
      </c>
      <c r="O3" s="71">
        <f t="shared" si="1"/>
        <v>44569</v>
      </c>
      <c r="P3" s="73">
        <f t="shared" si="1"/>
        <v>44570</v>
      </c>
      <c r="Q3" s="71">
        <f t="shared" si="1"/>
        <v>44571</v>
      </c>
      <c r="R3" s="71">
        <f t="shared" si="1"/>
        <v>44572</v>
      </c>
      <c r="S3" s="71">
        <f t="shared" si="1"/>
        <v>44573</v>
      </c>
      <c r="T3" s="71">
        <f t="shared" si="1"/>
        <v>44574</v>
      </c>
      <c r="U3" s="71">
        <f t="shared" si="1"/>
        <v>44575</v>
      </c>
      <c r="V3" s="71">
        <f t="shared" si="1"/>
        <v>44576</v>
      </c>
      <c r="W3" s="73">
        <f t="shared" si="1"/>
        <v>44577</v>
      </c>
      <c r="X3" s="71">
        <f t="shared" si="1"/>
        <v>44578</v>
      </c>
      <c r="Y3" s="71">
        <f t="shared" si="1"/>
        <v>44579</v>
      </c>
      <c r="Z3" s="71">
        <f t="shared" si="1"/>
        <v>44580</v>
      </c>
      <c r="AA3" s="71">
        <f t="shared" si="1"/>
        <v>44581</v>
      </c>
      <c r="AB3" s="71">
        <f t="shared" si="1"/>
        <v>44582</v>
      </c>
      <c r="AC3" s="71">
        <f t="shared" si="1"/>
        <v>44583</v>
      </c>
      <c r="AD3" s="73">
        <f t="shared" si="1"/>
        <v>44584</v>
      </c>
      <c r="AE3" s="71">
        <f t="shared" si="1"/>
        <v>44585</v>
      </c>
      <c r="AF3" s="71">
        <f t="shared" si="1"/>
        <v>44586</v>
      </c>
      <c r="AG3" s="71">
        <f t="shared" si="1"/>
        <v>44587</v>
      </c>
      <c r="AH3" s="71">
        <f t="shared" si="1"/>
        <v>44588</v>
      </c>
      <c r="AI3" s="71">
        <f t="shared" si="1"/>
        <v>44589</v>
      </c>
      <c r="AJ3" s="71">
        <f t="shared" ref="AJ3:AL3" si="2">AI3+1</f>
        <v>44590</v>
      </c>
      <c r="AK3" s="73">
        <f t="shared" si="2"/>
        <v>44591</v>
      </c>
      <c r="AL3" s="71">
        <f t="shared" si="2"/>
        <v>44592</v>
      </c>
      <c r="AM3" s="71" t="str">
        <f>""</f>
        <v/>
      </c>
      <c r="AN3" s="71" t="str">
        <f>""</f>
        <v/>
      </c>
      <c r="AO3" s="71" t="str">
        <f>""</f>
        <v/>
      </c>
      <c r="AP3" s="71" t="str">
        <f>""</f>
        <v/>
      </c>
      <c r="AQ3" s="71" t="str">
        <f>""</f>
        <v/>
      </c>
    </row>
    <row r="4" spans="1:43" x14ac:dyDescent="0.4">
      <c r="A4" s="33" t="s">
        <v>64</v>
      </c>
      <c r="B4" s="71" t="str">
        <f>""</f>
        <v/>
      </c>
      <c r="C4" s="71" t="str">
        <f>""</f>
        <v/>
      </c>
      <c r="D4" s="71">
        <v>44593</v>
      </c>
      <c r="E4" s="71">
        <v>44594</v>
      </c>
      <c r="F4" s="71">
        <v>44595</v>
      </c>
      <c r="G4" s="71">
        <v>44596</v>
      </c>
      <c r="H4" s="72">
        <v>44597</v>
      </c>
      <c r="I4" s="73">
        <f t="shared" ref="I4:AE4" si="3">H4+1</f>
        <v>44598</v>
      </c>
      <c r="J4" s="71">
        <f t="shared" si="3"/>
        <v>44599</v>
      </c>
      <c r="K4" s="71">
        <f t="shared" si="3"/>
        <v>44600</v>
      </c>
      <c r="L4" s="71">
        <f t="shared" si="3"/>
        <v>44601</v>
      </c>
      <c r="M4" s="71">
        <f t="shared" si="3"/>
        <v>44602</v>
      </c>
      <c r="N4" s="71">
        <f t="shared" si="3"/>
        <v>44603</v>
      </c>
      <c r="O4" s="71">
        <f t="shared" si="3"/>
        <v>44604</v>
      </c>
      <c r="P4" s="73">
        <f t="shared" si="3"/>
        <v>44605</v>
      </c>
      <c r="Q4" s="71">
        <f t="shared" si="3"/>
        <v>44606</v>
      </c>
      <c r="R4" s="71">
        <f t="shared" si="3"/>
        <v>44607</v>
      </c>
      <c r="S4" s="71">
        <f t="shared" si="3"/>
        <v>44608</v>
      </c>
      <c r="T4" s="71">
        <f t="shared" si="3"/>
        <v>44609</v>
      </c>
      <c r="U4" s="71">
        <f t="shared" si="3"/>
        <v>44610</v>
      </c>
      <c r="V4" s="71">
        <f t="shared" si="3"/>
        <v>44611</v>
      </c>
      <c r="W4" s="73">
        <f t="shared" si="3"/>
        <v>44612</v>
      </c>
      <c r="X4" s="71">
        <f t="shared" si="3"/>
        <v>44613</v>
      </c>
      <c r="Y4" s="71">
        <f t="shared" si="3"/>
        <v>44614</v>
      </c>
      <c r="Z4" s="71">
        <f t="shared" si="3"/>
        <v>44615</v>
      </c>
      <c r="AA4" s="71">
        <f t="shared" si="3"/>
        <v>44616</v>
      </c>
      <c r="AB4" s="71">
        <f t="shared" si="3"/>
        <v>44617</v>
      </c>
      <c r="AC4" s="71">
        <f t="shared" si="3"/>
        <v>44618</v>
      </c>
      <c r="AD4" s="73">
        <f t="shared" si="3"/>
        <v>44619</v>
      </c>
      <c r="AE4" s="71">
        <f t="shared" si="3"/>
        <v>44620</v>
      </c>
      <c r="AF4" s="71" t="str">
        <f>""</f>
        <v/>
      </c>
      <c r="AG4" s="71" t="str">
        <f>""</f>
        <v/>
      </c>
      <c r="AH4" s="71" t="str">
        <f>""</f>
        <v/>
      </c>
      <c r="AI4" s="71" t="str">
        <f>""</f>
        <v/>
      </c>
      <c r="AJ4" s="71" t="str">
        <f>""</f>
        <v/>
      </c>
      <c r="AK4" s="73" t="str">
        <f>""</f>
        <v/>
      </c>
      <c r="AL4" s="71" t="str">
        <f>""</f>
        <v/>
      </c>
      <c r="AM4" s="71" t="str">
        <f>""</f>
        <v/>
      </c>
      <c r="AN4" s="71" t="str">
        <f>""</f>
        <v/>
      </c>
      <c r="AO4" s="71" t="str">
        <f>""</f>
        <v/>
      </c>
      <c r="AP4" s="71" t="str">
        <f>""</f>
        <v/>
      </c>
      <c r="AQ4" s="71" t="str">
        <f>""</f>
        <v/>
      </c>
    </row>
    <row r="5" spans="1:43" x14ac:dyDescent="0.4">
      <c r="A5" s="33" t="s">
        <v>65</v>
      </c>
      <c r="B5" s="71" t="str">
        <f>""</f>
        <v/>
      </c>
      <c r="C5" s="71" t="str">
        <f>""</f>
        <v/>
      </c>
      <c r="D5" s="71">
        <v>44621</v>
      </c>
      <c r="E5" s="71">
        <v>44622</v>
      </c>
      <c r="F5" s="71">
        <v>44623</v>
      </c>
      <c r="G5" s="71">
        <v>44624</v>
      </c>
      <c r="H5" s="72">
        <v>44625</v>
      </c>
      <c r="I5" s="73">
        <f t="shared" ref="I5:AH5" si="4">H5+1</f>
        <v>44626</v>
      </c>
      <c r="J5" s="71">
        <f t="shared" si="4"/>
        <v>44627</v>
      </c>
      <c r="K5" s="71">
        <f t="shared" si="4"/>
        <v>44628</v>
      </c>
      <c r="L5" s="71">
        <f t="shared" si="4"/>
        <v>44629</v>
      </c>
      <c r="M5" s="71">
        <f t="shared" si="4"/>
        <v>44630</v>
      </c>
      <c r="N5" s="71">
        <f t="shared" si="4"/>
        <v>44631</v>
      </c>
      <c r="O5" s="71">
        <f t="shared" si="4"/>
        <v>44632</v>
      </c>
      <c r="P5" s="73">
        <f t="shared" si="4"/>
        <v>44633</v>
      </c>
      <c r="Q5" s="71">
        <f t="shared" si="4"/>
        <v>44634</v>
      </c>
      <c r="R5" s="71">
        <f t="shared" si="4"/>
        <v>44635</v>
      </c>
      <c r="S5" s="71">
        <f t="shared" si="4"/>
        <v>44636</v>
      </c>
      <c r="T5" s="71">
        <f t="shared" si="4"/>
        <v>44637</v>
      </c>
      <c r="U5" s="71">
        <f t="shared" si="4"/>
        <v>44638</v>
      </c>
      <c r="V5" s="71">
        <f t="shared" si="4"/>
        <v>44639</v>
      </c>
      <c r="W5" s="73">
        <f t="shared" si="4"/>
        <v>44640</v>
      </c>
      <c r="X5" s="71">
        <f t="shared" si="4"/>
        <v>44641</v>
      </c>
      <c r="Y5" s="71">
        <f t="shared" si="4"/>
        <v>44642</v>
      </c>
      <c r="Z5" s="71">
        <f t="shared" si="4"/>
        <v>44643</v>
      </c>
      <c r="AA5" s="71">
        <f t="shared" si="4"/>
        <v>44644</v>
      </c>
      <c r="AB5" s="71">
        <f t="shared" si="4"/>
        <v>44645</v>
      </c>
      <c r="AC5" s="71">
        <f t="shared" si="4"/>
        <v>44646</v>
      </c>
      <c r="AD5" s="73">
        <f t="shared" si="4"/>
        <v>44647</v>
      </c>
      <c r="AE5" s="71">
        <f t="shared" si="4"/>
        <v>44648</v>
      </c>
      <c r="AF5" s="71">
        <f t="shared" si="4"/>
        <v>44649</v>
      </c>
      <c r="AG5" s="71">
        <f t="shared" si="4"/>
        <v>44650</v>
      </c>
      <c r="AH5" s="71">
        <f t="shared" si="4"/>
        <v>44651</v>
      </c>
      <c r="AI5" s="71" t="str">
        <f>""</f>
        <v/>
      </c>
      <c r="AJ5" s="71" t="str">
        <f>""</f>
        <v/>
      </c>
      <c r="AK5" s="73" t="str">
        <f>""</f>
        <v/>
      </c>
      <c r="AL5" s="71" t="str">
        <f>""</f>
        <v/>
      </c>
      <c r="AM5" s="71" t="str">
        <f>""</f>
        <v/>
      </c>
      <c r="AN5" s="71" t="str">
        <f>""</f>
        <v/>
      </c>
      <c r="AO5" s="71" t="str">
        <f>""</f>
        <v/>
      </c>
      <c r="AP5" s="71" t="str">
        <f>""</f>
        <v/>
      </c>
      <c r="AQ5" s="71" t="str">
        <f>""</f>
        <v/>
      </c>
    </row>
    <row r="6" spans="1:43" x14ac:dyDescent="0.4">
      <c r="A6" s="33" t="s">
        <v>66</v>
      </c>
      <c r="B6" s="71" t="str">
        <f>""</f>
        <v/>
      </c>
      <c r="C6" s="71" t="str">
        <f>""</f>
        <v/>
      </c>
      <c r="D6" s="71" t="str">
        <f>""</f>
        <v/>
      </c>
      <c r="E6" s="71" t="str">
        <f>""</f>
        <v/>
      </c>
      <c r="F6" s="71" t="str">
        <f>""</f>
        <v/>
      </c>
      <c r="G6" s="71">
        <v>44652</v>
      </c>
      <c r="H6" s="72">
        <v>44653</v>
      </c>
      <c r="I6" s="73">
        <f t="shared" ref="I6:AJ6" si="5">H6+1</f>
        <v>44654</v>
      </c>
      <c r="J6" s="71">
        <f t="shared" si="5"/>
        <v>44655</v>
      </c>
      <c r="K6" s="71">
        <f t="shared" si="5"/>
        <v>44656</v>
      </c>
      <c r="L6" s="71">
        <f t="shared" si="5"/>
        <v>44657</v>
      </c>
      <c r="M6" s="71">
        <f t="shared" si="5"/>
        <v>44658</v>
      </c>
      <c r="N6" s="71">
        <f t="shared" si="5"/>
        <v>44659</v>
      </c>
      <c r="O6" s="71">
        <f t="shared" si="5"/>
        <v>44660</v>
      </c>
      <c r="P6" s="73">
        <f t="shared" si="5"/>
        <v>44661</v>
      </c>
      <c r="Q6" s="71">
        <f t="shared" si="5"/>
        <v>44662</v>
      </c>
      <c r="R6" s="71">
        <f t="shared" si="5"/>
        <v>44663</v>
      </c>
      <c r="S6" s="71">
        <f t="shared" si="5"/>
        <v>44664</v>
      </c>
      <c r="T6" s="71">
        <f t="shared" si="5"/>
        <v>44665</v>
      </c>
      <c r="U6" s="71">
        <f t="shared" si="5"/>
        <v>44666</v>
      </c>
      <c r="V6" s="71">
        <f t="shared" si="5"/>
        <v>44667</v>
      </c>
      <c r="W6" s="73">
        <f t="shared" si="5"/>
        <v>44668</v>
      </c>
      <c r="X6" s="71">
        <f t="shared" si="5"/>
        <v>44669</v>
      </c>
      <c r="Y6" s="71">
        <f t="shared" si="5"/>
        <v>44670</v>
      </c>
      <c r="Z6" s="71">
        <f t="shared" si="5"/>
        <v>44671</v>
      </c>
      <c r="AA6" s="71">
        <f t="shared" si="5"/>
        <v>44672</v>
      </c>
      <c r="AB6" s="71">
        <f t="shared" si="5"/>
        <v>44673</v>
      </c>
      <c r="AC6" s="71">
        <f t="shared" si="5"/>
        <v>44674</v>
      </c>
      <c r="AD6" s="73">
        <f t="shared" si="5"/>
        <v>44675</v>
      </c>
      <c r="AE6" s="71">
        <f t="shared" si="5"/>
        <v>44676</v>
      </c>
      <c r="AF6" s="71">
        <f t="shared" si="5"/>
        <v>44677</v>
      </c>
      <c r="AG6" s="71">
        <f t="shared" si="5"/>
        <v>44678</v>
      </c>
      <c r="AH6" s="71">
        <f t="shared" si="5"/>
        <v>44679</v>
      </c>
      <c r="AI6" s="71">
        <f t="shared" si="5"/>
        <v>44680</v>
      </c>
      <c r="AJ6" s="71">
        <f t="shared" si="5"/>
        <v>44681</v>
      </c>
      <c r="AK6" s="73" t="str">
        <f>""</f>
        <v/>
      </c>
      <c r="AL6" s="71" t="str">
        <f>""</f>
        <v/>
      </c>
      <c r="AM6" s="71" t="str">
        <f>""</f>
        <v/>
      </c>
      <c r="AN6" s="71" t="str">
        <f>""</f>
        <v/>
      </c>
      <c r="AO6" s="71" t="str">
        <f>""</f>
        <v/>
      </c>
      <c r="AP6" s="71" t="str">
        <f>""</f>
        <v/>
      </c>
      <c r="AQ6" s="71" t="str">
        <f>""</f>
        <v/>
      </c>
    </row>
    <row r="7" spans="1:43" x14ac:dyDescent="0.4">
      <c r="A7" s="33" t="s">
        <v>67</v>
      </c>
      <c r="B7" s="71">
        <v>44682</v>
      </c>
      <c r="C7" s="71">
        <v>44683</v>
      </c>
      <c r="D7" s="71">
        <v>44684</v>
      </c>
      <c r="E7" s="71">
        <v>44685</v>
      </c>
      <c r="F7" s="71">
        <v>44686</v>
      </c>
      <c r="G7" s="71">
        <v>44687</v>
      </c>
      <c r="H7" s="72">
        <v>44688</v>
      </c>
      <c r="I7" s="73">
        <f t="shared" ref="I7:AF7" si="6">H7+1</f>
        <v>44689</v>
      </c>
      <c r="J7" s="71">
        <f t="shared" si="6"/>
        <v>44690</v>
      </c>
      <c r="K7" s="71">
        <f t="shared" si="6"/>
        <v>44691</v>
      </c>
      <c r="L7" s="71">
        <f t="shared" si="6"/>
        <v>44692</v>
      </c>
      <c r="M7" s="71">
        <f t="shared" si="6"/>
        <v>44693</v>
      </c>
      <c r="N7" s="71">
        <f t="shared" si="6"/>
        <v>44694</v>
      </c>
      <c r="O7" s="71">
        <f t="shared" si="6"/>
        <v>44695</v>
      </c>
      <c r="P7" s="73">
        <f t="shared" si="6"/>
        <v>44696</v>
      </c>
      <c r="Q7" s="71">
        <f t="shared" si="6"/>
        <v>44697</v>
      </c>
      <c r="R7" s="71">
        <f t="shared" si="6"/>
        <v>44698</v>
      </c>
      <c r="S7" s="71">
        <f t="shared" si="6"/>
        <v>44699</v>
      </c>
      <c r="T7" s="71">
        <f t="shared" si="6"/>
        <v>44700</v>
      </c>
      <c r="U7" s="71">
        <f t="shared" si="6"/>
        <v>44701</v>
      </c>
      <c r="V7" s="71">
        <f t="shared" si="6"/>
        <v>44702</v>
      </c>
      <c r="W7" s="73">
        <f t="shared" si="6"/>
        <v>44703</v>
      </c>
      <c r="X7" s="71">
        <f t="shared" si="6"/>
        <v>44704</v>
      </c>
      <c r="Y7" s="71">
        <f t="shared" si="6"/>
        <v>44705</v>
      </c>
      <c r="Z7" s="71">
        <f t="shared" si="6"/>
        <v>44706</v>
      </c>
      <c r="AA7" s="71">
        <f t="shared" si="6"/>
        <v>44707</v>
      </c>
      <c r="AB7" s="71">
        <f t="shared" si="6"/>
        <v>44708</v>
      </c>
      <c r="AC7" s="71">
        <f t="shared" si="6"/>
        <v>44709</v>
      </c>
      <c r="AD7" s="73">
        <f t="shared" si="6"/>
        <v>44710</v>
      </c>
      <c r="AE7" s="71">
        <f t="shared" si="6"/>
        <v>44711</v>
      </c>
      <c r="AF7" s="71">
        <f t="shared" si="6"/>
        <v>44712</v>
      </c>
      <c r="AG7" s="71" t="str">
        <f>""</f>
        <v/>
      </c>
      <c r="AH7" s="71" t="str">
        <f>""</f>
        <v/>
      </c>
      <c r="AI7" s="71" t="str">
        <f>""</f>
        <v/>
      </c>
      <c r="AJ7" s="71" t="str">
        <f>""</f>
        <v/>
      </c>
      <c r="AK7" s="73" t="str">
        <f>""</f>
        <v/>
      </c>
      <c r="AL7" s="71" t="str">
        <f>""</f>
        <v/>
      </c>
      <c r="AM7" s="71" t="str">
        <f>""</f>
        <v/>
      </c>
      <c r="AN7" s="71" t="str">
        <f>""</f>
        <v/>
      </c>
      <c r="AO7" s="71" t="str">
        <f>""</f>
        <v/>
      </c>
      <c r="AP7" s="71" t="str">
        <f>""</f>
        <v/>
      </c>
      <c r="AQ7" s="71" t="str">
        <f>""</f>
        <v/>
      </c>
    </row>
    <row r="8" spans="1:43" x14ac:dyDescent="0.4">
      <c r="A8" s="33" t="s">
        <v>68</v>
      </c>
      <c r="B8" s="71" t="str">
        <f>""</f>
        <v/>
      </c>
      <c r="C8" s="71" t="str">
        <f>""</f>
        <v/>
      </c>
      <c r="D8" s="71" t="str">
        <f>""</f>
        <v/>
      </c>
      <c r="E8" s="71">
        <v>44713</v>
      </c>
      <c r="F8" s="71">
        <v>44714</v>
      </c>
      <c r="G8" s="71">
        <v>44715</v>
      </c>
      <c r="H8" s="72">
        <v>44716</v>
      </c>
      <c r="I8" s="73">
        <f t="shared" ref="I8:AH8" si="7">H8+1</f>
        <v>44717</v>
      </c>
      <c r="J8" s="71">
        <f t="shared" si="7"/>
        <v>44718</v>
      </c>
      <c r="K8" s="71">
        <f t="shared" si="7"/>
        <v>44719</v>
      </c>
      <c r="L8" s="71">
        <f t="shared" si="7"/>
        <v>44720</v>
      </c>
      <c r="M8" s="71">
        <f t="shared" si="7"/>
        <v>44721</v>
      </c>
      <c r="N8" s="71">
        <f t="shared" si="7"/>
        <v>44722</v>
      </c>
      <c r="O8" s="71">
        <f t="shared" si="7"/>
        <v>44723</v>
      </c>
      <c r="P8" s="73">
        <f t="shared" si="7"/>
        <v>44724</v>
      </c>
      <c r="Q8" s="71">
        <f t="shared" si="7"/>
        <v>44725</v>
      </c>
      <c r="R8" s="71">
        <f t="shared" si="7"/>
        <v>44726</v>
      </c>
      <c r="S8" s="71">
        <f t="shared" si="7"/>
        <v>44727</v>
      </c>
      <c r="T8" s="71">
        <f t="shared" si="7"/>
        <v>44728</v>
      </c>
      <c r="U8" s="71">
        <f t="shared" si="7"/>
        <v>44729</v>
      </c>
      <c r="V8" s="71">
        <f t="shared" si="7"/>
        <v>44730</v>
      </c>
      <c r="W8" s="73">
        <f t="shared" si="7"/>
        <v>44731</v>
      </c>
      <c r="X8" s="71">
        <f t="shared" si="7"/>
        <v>44732</v>
      </c>
      <c r="Y8" s="71">
        <f t="shared" si="7"/>
        <v>44733</v>
      </c>
      <c r="Z8" s="71">
        <f t="shared" si="7"/>
        <v>44734</v>
      </c>
      <c r="AA8" s="71">
        <f t="shared" si="7"/>
        <v>44735</v>
      </c>
      <c r="AB8" s="71">
        <f t="shared" si="7"/>
        <v>44736</v>
      </c>
      <c r="AC8" s="71">
        <f t="shared" si="7"/>
        <v>44737</v>
      </c>
      <c r="AD8" s="73">
        <f t="shared" si="7"/>
        <v>44738</v>
      </c>
      <c r="AE8" s="71">
        <f t="shared" si="7"/>
        <v>44739</v>
      </c>
      <c r="AF8" s="71">
        <f t="shared" si="7"/>
        <v>44740</v>
      </c>
      <c r="AG8" s="71">
        <f t="shared" si="7"/>
        <v>44741</v>
      </c>
      <c r="AH8" s="71">
        <f t="shared" si="7"/>
        <v>44742</v>
      </c>
      <c r="AI8" s="71" t="str">
        <f>""</f>
        <v/>
      </c>
      <c r="AJ8" s="71" t="str">
        <f>""</f>
        <v/>
      </c>
      <c r="AK8" s="73" t="str">
        <f>""</f>
        <v/>
      </c>
      <c r="AL8" s="71" t="str">
        <f>""</f>
        <v/>
      </c>
      <c r="AM8" s="71" t="str">
        <f>""</f>
        <v/>
      </c>
      <c r="AN8" s="71" t="str">
        <f>""</f>
        <v/>
      </c>
      <c r="AO8" s="71" t="str">
        <f>""</f>
        <v/>
      </c>
      <c r="AP8" s="71" t="str">
        <f>""</f>
        <v/>
      </c>
      <c r="AQ8" s="71" t="str">
        <f>""</f>
        <v/>
      </c>
    </row>
    <row r="9" spans="1:43" x14ac:dyDescent="0.4">
      <c r="A9" s="33" t="s">
        <v>69</v>
      </c>
      <c r="B9" s="71" t="str">
        <f>""</f>
        <v/>
      </c>
      <c r="C9" s="71" t="str">
        <f>""</f>
        <v/>
      </c>
      <c r="D9" s="71" t="str">
        <f>""</f>
        <v/>
      </c>
      <c r="E9" s="71" t="str">
        <f>""</f>
        <v/>
      </c>
      <c r="F9" s="71" t="str">
        <f>""</f>
        <v/>
      </c>
      <c r="G9" s="71">
        <v>44743</v>
      </c>
      <c r="H9" s="72">
        <v>44744</v>
      </c>
      <c r="I9" s="73">
        <f t="shared" ref="I9:AK9" si="8">H9+1</f>
        <v>44745</v>
      </c>
      <c r="J9" s="71">
        <f t="shared" si="8"/>
        <v>44746</v>
      </c>
      <c r="K9" s="71">
        <f t="shared" si="8"/>
        <v>44747</v>
      </c>
      <c r="L9" s="71">
        <f t="shared" si="8"/>
        <v>44748</v>
      </c>
      <c r="M9" s="71">
        <f t="shared" si="8"/>
        <v>44749</v>
      </c>
      <c r="N9" s="71">
        <f t="shared" si="8"/>
        <v>44750</v>
      </c>
      <c r="O9" s="71">
        <f t="shared" si="8"/>
        <v>44751</v>
      </c>
      <c r="P9" s="73">
        <f t="shared" si="8"/>
        <v>44752</v>
      </c>
      <c r="Q9" s="71">
        <f t="shared" si="8"/>
        <v>44753</v>
      </c>
      <c r="R9" s="71">
        <f t="shared" si="8"/>
        <v>44754</v>
      </c>
      <c r="S9" s="71">
        <f t="shared" si="8"/>
        <v>44755</v>
      </c>
      <c r="T9" s="71">
        <f t="shared" si="8"/>
        <v>44756</v>
      </c>
      <c r="U9" s="71">
        <f t="shared" si="8"/>
        <v>44757</v>
      </c>
      <c r="V9" s="71">
        <f t="shared" si="8"/>
        <v>44758</v>
      </c>
      <c r="W9" s="73">
        <f t="shared" si="8"/>
        <v>44759</v>
      </c>
      <c r="X9" s="71">
        <f t="shared" si="8"/>
        <v>44760</v>
      </c>
      <c r="Y9" s="71">
        <f t="shared" si="8"/>
        <v>44761</v>
      </c>
      <c r="Z9" s="71">
        <f t="shared" si="8"/>
        <v>44762</v>
      </c>
      <c r="AA9" s="71">
        <f t="shared" si="8"/>
        <v>44763</v>
      </c>
      <c r="AB9" s="71">
        <f t="shared" si="8"/>
        <v>44764</v>
      </c>
      <c r="AC9" s="71">
        <f t="shared" si="8"/>
        <v>44765</v>
      </c>
      <c r="AD9" s="73">
        <f t="shared" si="8"/>
        <v>44766</v>
      </c>
      <c r="AE9" s="71">
        <f t="shared" si="8"/>
        <v>44767</v>
      </c>
      <c r="AF9" s="71">
        <f t="shared" si="8"/>
        <v>44768</v>
      </c>
      <c r="AG9" s="71">
        <f t="shared" si="8"/>
        <v>44769</v>
      </c>
      <c r="AH9" s="71">
        <f t="shared" si="8"/>
        <v>44770</v>
      </c>
      <c r="AI9" s="71">
        <f t="shared" si="8"/>
        <v>44771</v>
      </c>
      <c r="AJ9" s="71">
        <f t="shared" si="8"/>
        <v>44772</v>
      </c>
      <c r="AK9" s="73">
        <f t="shared" si="8"/>
        <v>44773</v>
      </c>
      <c r="AL9" s="71" t="str">
        <f>""</f>
        <v/>
      </c>
      <c r="AM9" s="71" t="str">
        <f>""</f>
        <v/>
      </c>
      <c r="AN9" s="71" t="str">
        <f>""</f>
        <v/>
      </c>
      <c r="AO9" s="71" t="str">
        <f>""</f>
        <v/>
      </c>
      <c r="AP9" s="71" t="str">
        <f>""</f>
        <v/>
      </c>
      <c r="AQ9" s="71" t="str">
        <f>""</f>
        <v/>
      </c>
    </row>
    <row r="10" spans="1:43" x14ac:dyDescent="0.4">
      <c r="A10" s="33" t="s">
        <v>70</v>
      </c>
      <c r="B10" s="71" t="str">
        <f>""</f>
        <v/>
      </c>
      <c r="C10" s="71">
        <v>44774</v>
      </c>
      <c r="D10" s="71">
        <v>44775</v>
      </c>
      <c r="E10" s="71">
        <v>44776</v>
      </c>
      <c r="F10" s="71">
        <v>44777</v>
      </c>
      <c r="G10" s="71">
        <v>44778</v>
      </c>
      <c r="H10" s="72">
        <v>44779</v>
      </c>
      <c r="I10" s="73">
        <f t="shared" ref="I10:AG10" si="9">H10+1</f>
        <v>44780</v>
      </c>
      <c r="J10" s="71">
        <f t="shared" si="9"/>
        <v>44781</v>
      </c>
      <c r="K10" s="71">
        <f t="shared" si="9"/>
        <v>44782</v>
      </c>
      <c r="L10" s="71">
        <f t="shared" si="9"/>
        <v>44783</v>
      </c>
      <c r="M10" s="71">
        <f t="shared" si="9"/>
        <v>44784</v>
      </c>
      <c r="N10" s="71">
        <f t="shared" si="9"/>
        <v>44785</v>
      </c>
      <c r="O10" s="71">
        <f t="shared" si="9"/>
        <v>44786</v>
      </c>
      <c r="P10" s="73">
        <f t="shared" si="9"/>
        <v>44787</v>
      </c>
      <c r="Q10" s="71">
        <f t="shared" si="9"/>
        <v>44788</v>
      </c>
      <c r="R10" s="71">
        <f t="shared" si="9"/>
        <v>44789</v>
      </c>
      <c r="S10" s="71">
        <f t="shared" si="9"/>
        <v>44790</v>
      </c>
      <c r="T10" s="71">
        <f t="shared" si="9"/>
        <v>44791</v>
      </c>
      <c r="U10" s="71">
        <f t="shared" si="9"/>
        <v>44792</v>
      </c>
      <c r="V10" s="71">
        <f t="shared" si="9"/>
        <v>44793</v>
      </c>
      <c r="W10" s="73">
        <f t="shared" si="9"/>
        <v>44794</v>
      </c>
      <c r="X10" s="71">
        <f t="shared" si="9"/>
        <v>44795</v>
      </c>
      <c r="Y10" s="71">
        <f t="shared" si="9"/>
        <v>44796</v>
      </c>
      <c r="Z10" s="71">
        <f t="shared" si="9"/>
        <v>44797</v>
      </c>
      <c r="AA10" s="71">
        <f t="shared" si="9"/>
        <v>44798</v>
      </c>
      <c r="AB10" s="71">
        <f t="shared" si="9"/>
        <v>44799</v>
      </c>
      <c r="AC10" s="71">
        <f t="shared" si="9"/>
        <v>44800</v>
      </c>
      <c r="AD10" s="73">
        <f t="shared" si="9"/>
        <v>44801</v>
      </c>
      <c r="AE10" s="71">
        <f t="shared" si="9"/>
        <v>44802</v>
      </c>
      <c r="AF10" s="71">
        <f t="shared" si="9"/>
        <v>44803</v>
      </c>
      <c r="AG10" s="71">
        <f t="shared" si="9"/>
        <v>44804</v>
      </c>
      <c r="AH10" s="71" t="str">
        <f>""</f>
        <v/>
      </c>
      <c r="AI10" s="71" t="str">
        <f>""</f>
        <v/>
      </c>
      <c r="AJ10" s="71" t="str">
        <f>""</f>
        <v/>
      </c>
      <c r="AK10" s="73" t="str">
        <f>""</f>
        <v/>
      </c>
      <c r="AL10" s="71" t="str">
        <f>""</f>
        <v/>
      </c>
      <c r="AM10" s="71" t="str">
        <f>""</f>
        <v/>
      </c>
      <c r="AN10" s="71" t="str">
        <f>""</f>
        <v/>
      </c>
      <c r="AO10" s="71" t="str">
        <f>""</f>
        <v/>
      </c>
      <c r="AP10" s="71" t="str">
        <f>""</f>
        <v/>
      </c>
      <c r="AQ10" s="71" t="str">
        <f>""</f>
        <v/>
      </c>
    </row>
    <row r="11" spans="1:43" x14ac:dyDescent="0.4">
      <c r="A11" s="33" t="s">
        <v>71</v>
      </c>
      <c r="B11" s="71" t="str">
        <f>""</f>
        <v/>
      </c>
      <c r="C11" s="71" t="str">
        <f>""</f>
        <v/>
      </c>
      <c r="D11" s="71" t="str">
        <f>""</f>
        <v/>
      </c>
      <c r="E11" s="71" t="str">
        <f>""</f>
        <v/>
      </c>
      <c r="F11" s="71">
        <v>44805</v>
      </c>
      <c r="G11" s="71">
        <v>44806</v>
      </c>
      <c r="H11" s="72">
        <v>44807</v>
      </c>
      <c r="I11" s="73">
        <f t="shared" ref="I11:AI11" si="10">H11+1</f>
        <v>44808</v>
      </c>
      <c r="J11" s="71">
        <f t="shared" si="10"/>
        <v>44809</v>
      </c>
      <c r="K11" s="71">
        <f t="shared" si="10"/>
        <v>44810</v>
      </c>
      <c r="L11" s="71">
        <f t="shared" si="10"/>
        <v>44811</v>
      </c>
      <c r="M11" s="71">
        <f t="shared" si="10"/>
        <v>44812</v>
      </c>
      <c r="N11" s="71">
        <f t="shared" si="10"/>
        <v>44813</v>
      </c>
      <c r="O11" s="71">
        <f t="shared" si="10"/>
        <v>44814</v>
      </c>
      <c r="P11" s="73">
        <f t="shared" si="10"/>
        <v>44815</v>
      </c>
      <c r="Q11" s="71">
        <f t="shared" si="10"/>
        <v>44816</v>
      </c>
      <c r="R11" s="71">
        <f t="shared" si="10"/>
        <v>44817</v>
      </c>
      <c r="S11" s="71">
        <f t="shared" si="10"/>
        <v>44818</v>
      </c>
      <c r="T11" s="71">
        <f t="shared" si="10"/>
        <v>44819</v>
      </c>
      <c r="U11" s="71">
        <f t="shared" si="10"/>
        <v>44820</v>
      </c>
      <c r="V11" s="71">
        <f t="shared" si="10"/>
        <v>44821</v>
      </c>
      <c r="W11" s="73">
        <f t="shared" si="10"/>
        <v>44822</v>
      </c>
      <c r="X11" s="71">
        <f t="shared" si="10"/>
        <v>44823</v>
      </c>
      <c r="Y11" s="71">
        <f t="shared" si="10"/>
        <v>44824</v>
      </c>
      <c r="Z11" s="71">
        <f t="shared" si="10"/>
        <v>44825</v>
      </c>
      <c r="AA11" s="71">
        <f t="shared" si="10"/>
        <v>44826</v>
      </c>
      <c r="AB11" s="71">
        <f t="shared" si="10"/>
        <v>44827</v>
      </c>
      <c r="AC11" s="71">
        <f t="shared" si="10"/>
        <v>44828</v>
      </c>
      <c r="AD11" s="73">
        <f t="shared" si="10"/>
        <v>44829</v>
      </c>
      <c r="AE11" s="71">
        <f t="shared" si="10"/>
        <v>44830</v>
      </c>
      <c r="AF11" s="71">
        <f t="shared" si="10"/>
        <v>44831</v>
      </c>
      <c r="AG11" s="71">
        <f t="shared" si="10"/>
        <v>44832</v>
      </c>
      <c r="AH11" s="71">
        <f t="shared" si="10"/>
        <v>44833</v>
      </c>
      <c r="AI11" s="71">
        <f t="shared" si="10"/>
        <v>44834</v>
      </c>
      <c r="AJ11" s="71" t="str">
        <f>""</f>
        <v/>
      </c>
      <c r="AK11" s="73" t="str">
        <f>""</f>
        <v/>
      </c>
      <c r="AL11" s="71" t="str">
        <f>""</f>
        <v/>
      </c>
      <c r="AM11" s="71" t="str">
        <f>""</f>
        <v/>
      </c>
      <c r="AN11" s="71" t="str">
        <f>""</f>
        <v/>
      </c>
      <c r="AO11" s="71" t="str">
        <f>""</f>
        <v/>
      </c>
      <c r="AP11" s="71" t="str">
        <f>""</f>
        <v/>
      </c>
      <c r="AQ11" s="71"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35"/>
  <sheetViews>
    <sheetView tabSelected="1" view="pageBreakPreview" zoomScale="55" zoomScaleNormal="55" zoomScaleSheetLayoutView="55" workbookViewId="0"/>
  </sheetViews>
  <sheetFormatPr defaultColWidth="9" defaultRowHeight="18.75" x14ac:dyDescent="0.4"/>
  <cols>
    <col min="1" max="1" width="38.75" style="57" customWidth="1"/>
    <col min="2" max="9" width="11.25" style="57" customWidth="1"/>
    <col min="10" max="10" width="15" style="57" customWidth="1"/>
    <col min="11" max="11" width="14.125" style="57" customWidth="1"/>
    <col min="12" max="13" width="15.875" style="57" customWidth="1"/>
    <col min="14" max="14" width="26.625" style="57" customWidth="1"/>
    <col min="15" max="15" width="10.125" style="57" customWidth="1"/>
    <col min="16" max="16" width="9" style="57" customWidth="1"/>
    <col min="17" max="16384" width="9" style="57"/>
  </cols>
  <sheetData>
    <row r="1" spans="1:17" ht="42" customHeight="1" x14ac:dyDescent="0.4">
      <c r="A1" s="39" t="s">
        <v>27</v>
      </c>
      <c r="B1" s="39"/>
      <c r="C1" s="148"/>
      <c r="D1" s="149"/>
      <c r="E1" s="149"/>
      <c r="F1" s="149"/>
      <c r="G1" s="149"/>
      <c r="H1" s="149"/>
      <c r="I1" s="149"/>
      <c r="J1" s="149"/>
      <c r="K1" s="67"/>
      <c r="L1" s="67"/>
      <c r="M1" s="67"/>
      <c r="N1" s="67"/>
      <c r="O1" s="66" t="s">
        <v>74</v>
      </c>
    </row>
    <row r="2" spans="1:17" ht="60.75" customHeight="1" x14ac:dyDescent="0.4">
      <c r="A2" s="15" t="s">
        <v>73</v>
      </c>
      <c r="B2" s="15"/>
      <c r="C2" s="15"/>
      <c r="D2" s="15"/>
      <c r="E2" s="15"/>
      <c r="F2" s="15"/>
      <c r="G2" s="15"/>
      <c r="H2" s="15"/>
      <c r="I2" s="15"/>
      <c r="J2" s="15"/>
      <c r="K2" s="15"/>
      <c r="L2" s="15"/>
      <c r="N2" s="65" t="s">
        <v>61</v>
      </c>
    </row>
    <row r="3" spans="1:17" ht="45" customHeight="1" x14ac:dyDescent="0.4">
      <c r="A3" s="15"/>
      <c r="B3" s="15"/>
      <c r="C3" s="15"/>
      <c r="D3" s="15"/>
      <c r="E3" s="15"/>
      <c r="F3" s="15"/>
      <c r="G3" s="15"/>
      <c r="H3" s="15"/>
      <c r="I3" s="15"/>
      <c r="J3" s="15"/>
      <c r="K3" s="15"/>
      <c r="L3" s="15"/>
      <c r="N3" s="16"/>
    </row>
    <row r="4" spans="1:17" ht="45" customHeight="1" x14ac:dyDescent="0.4">
      <c r="A4" s="15" t="s">
        <v>32</v>
      </c>
      <c r="B4" s="15"/>
      <c r="C4" s="15"/>
      <c r="D4" s="15"/>
      <c r="E4" s="15"/>
      <c r="F4" s="15"/>
      <c r="G4" s="15"/>
      <c r="H4" s="15"/>
      <c r="I4" s="15"/>
      <c r="J4" s="15"/>
      <c r="K4" s="15"/>
      <c r="L4" s="15"/>
      <c r="N4" s="16"/>
    </row>
    <row r="5" spans="1:17" ht="42" customHeight="1" x14ac:dyDescent="0.4">
      <c r="A5" s="85" t="s">
        <v>78</v>
      </c>
      <c r="B5" s="17"/>
      <c r="C5" s="17"/>
      <c r="D5" s="17"/>
      <c r="E5" s="17"/>
      <c r="F5" s="17"/>
      <c r="G5" s="17"/>
      <c r="H5" s="17"/>
      <c r="I5" s="17"/>
      <c r="J5" s="150" t="s">
        <v>7</v>
      </c>
      <c r="K5" s="152" t="s">
        <v>23</v>
      </c>
      <c r="L5" s="158" t="s">
        <v>81</v>
      </c>
      <c r="M5" s="154" t="s">
        <v>8</v>
      </c>
      <c r="N5" s="155"/>
    </row>
    <row r="6" spans="1:17" ht="42" customHeight="1" x14ac:dyDescent="0.4">
      <c r="A6" s="17"/>
      <c r="B6" s="17"/>
      <c r="C6" s="102" t="s">
        <v>1</v>
      </c>
      <c r="D6" s="102" t="s">
        <v>2</v>
      </c>
      <c r="E6" s="102" t="s">
        <v>3</v>
      </c>
      <c r="F6" s="102" t="s">
        <v>4</v>
      </c>
      <c r="G6" s="102" t="s">
        <v>5</v>
      </c>
      <c r="H6" s="102" t="s">
        <v>6</v>
      </c>
      <c r="I6" s="53" t="s">
        <v>0</v>
      </c>
      <c r="J6" s="151"/>
      <c r="K6" s="153"/>
      <c r="L6" s="159"/>
      <c r="M6" s="156"/>
      <c r="N6" s="157"/>
    </row>
    <row r="7" spans="1:17" ht="42" customHeight="1" x14ac:dyDescent="0.4">
      <c r="A7" s="160"/>
      <c r="B7" s="161"/>
      <c r="C7" s="63">
        <v>45173</v>
      </c>
      <c r="D7" s="63">
        <f>C7+1</f>
        <v>45174</v>
      </c>
      <c r="E7" s="63">
        <f t="shared" ref="E7:I7" si="0">D7+1</f>
        <v>45175</v>
      </c>
      <c r="F7" s="63">
        <f t="shared" si="0"/>
        <v>45176</v>
      </c>
      <c r="G7" s="63">
        <f t="shared" si="0"/>
        <v>45177</v>
      </c>
      <c r="H7" s="109">
        <f t="shared" si="0"/>
        <v>45178</v>
      </c>
      <c r="I7" s="110">
        <f t="shared" si="0"/>
        <v>45179</v>
      </c>
      <c r="J7" s="118"/>
      <c r="K7" s="119"/>
      <c r="L7" s="120"/>
      <c r="M7" s="135"/>
      <c r="N7" s="136"/>
      <c r="O7" s="6"/>
    </row>
    <row r="8" spans="1:17" s="67" customFormat="1" ht="42" customHeight="1" x14ac:dyDescent="0.4">
      <c r="A8" s="143" t="s">
        <v>76</v>
      </c>
      <c r="B8" s="144"/>
      <c r="C8" s="64"/>
      <c r="D8" s="64"/>
      <c r="E8" s="64"/>
      <c r="F8" s="64"/>
      <c r="G8" s="64"/>
      <c r="H8" s="64"/>
      <c r="I8" s="64"/>
      <c r="J8" s="83"/>
      <c r="K8" s="75"/>
      <c r="M8" s="135"/>
      <c r="N8" s="136"/>
      <c r="O8" s="6"/>
    </row>
    <row r="9" spans="1:17" ht="42" customHeight="1" x14ac:dyDescent="0.4">
      <c r="A9" s="25" t="s">
        <v>31</v>
      </c>
      <c r="B9" s="42" t="s">
        <v>36</v>
      </c>
      <c r="C9" s="64"/>
      <c r="D9" s="64"/>
      <c r="E9" s="64"/>
      <c r="F9" s="64"/>
      <c r="G9" s="64"/>
      <c r="H9" s="64"/>
      <c r="I9" s="64"/>
      <c r="J9" s="78">
        <f>SUM(C9:I10)</f>
        <v>0</v>
      </c>
      <c r="K9" s="79" t="str">
        <f>IF(J9&lt;100,"100回未満","100回以上")</f>
        <v>100回未満</v>
      </c>
      <c r="L9" s="80" t="str">
        <f>IF(COUNTIF(C8:I8,"○")&gt;0,"実施","―")</f>
        <v>―</v>
      </c>
      <c r="M9" s="135"/>
      <c r="N9" s="136"/>
      <c r="O9" s="6"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row>
    <row r="10" spans="1:17" ht="42" customHeight="1" x14ac:dyDescent="0.4">
      <c r="A10" s="25" t="s">
        <v>31</v>
      </c>
      <c r="B10" s="42" t="s">
        <v>37</v>
      </c>
      <c r="C10" s="64"/>
      <c r="D10" s="64"/>
      <c r="E10" s="64"/>
      <c r="F10" s="64"/>
      <c r="G10" s="64"/>
      <c r="H10" s="64"/>
      <c r="I10" s="64"/>
      <c r="J10" s="74"/>
      <c r="K10" s="76"/>
      <c r="L10" s="81"/>
      <c r="M10" s="135"/>
      <c r="N10" s="136"/>
      <c r="O10" s="6"/>
    </row>
    <row r="11" spans="1:17" ht="42" customHeight="1" x14ac:dyDescent="0.4">
      <c r="A11" s="160"/>
      <c r="B11" s="161"/>
      <c r="C11" s="63">
        <f>I7+1</f>
        <v>45180</v>
      </c>
      <c r="D11" s="63">
        <f t="shared" ref="D11:I11" si="1">C11+1</f>
        <v>45181</v>
      </c>
      <c r="E11" s="63">
        <f t="shared" si="1"/>
        <v>45182</v>
      </c>
      <c r="F11" s="63">
        <f t="shared" si="1"/>
        <v>45183</v>
      </c>
      <c r="G11" s="63">
        <f t="shared" si="1"/>
        <v>45184</v>
      </c>
      <c r="H11" s="109">
        <f t="shared" si="1"/>
        <v>45185</v>
      </c>
      <c r="I11" s="110">
        <f t="shared" si="1"/>
        <v>45186</v>
      </c>
      <c r="J11" s="118"/>
      <c r="K11" s="119"/>
      <c r="L11" s="120"/>
      <c r="M11" s="135"/>
      <c r="N11" s="136"/>
      <c r="O11" s="6"/>
    </row>
    <row r="12" spans="1:17" s="67" customFormat="1" ht="42" customHeight="1" x14ac:dyDescent="0.4">
      <c r="A12" s="143" t="s">
        <v>77</v>
      </c>
      <c r="B12" s="144"/>
      <c r="C12" s="64"/>
      <c r="D12" s="64"/>
      <c r="E12" s="64"/>
      <c r="F12" s="64"/>
      <c r="G12" s="64"/>
      <c r="H12" s="64"/>
      <c r="I12" s="64"/>
      <c r="J12" s="83"/>
      <c r="K12" s="75"/>
      <c r="M12" s="135"/>
      <c r="N12" s="136"/>
      <c r="O12" s="6"/>
    </row>
    <row r="13" spans="1:17" ht="42" customHeight="1" x14ac:dyDescent="0.4">
      <c r="A13" s="25" t="s">
        <v>31</v>
      </c>
      <c r="B13" s="42" t="s">
        <v>36</v>
      </c>
      <c r="C13" s="64"/>
      <c r="D13" s="64"/>
      <c r="E13" s="64"/>
      <c r="F13" s="64"/>
      <c r="G13" s="64"/>
      <c r="H13" s="64"/>
      <c r="I13" s="64"/>
      <c r="J13" s="78">
        <f>SUM(C13:I14)</f>
        <v>0</v>
      </c>
      <c r="K13" s="79" t="str">
        <f>IF(J13&lt;100,"100回未満","100回以上")</f>
        <v>100回未満</v>
      </c>
      <c r="L13" s="80" t="str">
        <f>IF(COUNTIF(C12:I12,"○")&gt;0,"実施","―")</f>
        <v>―</v>
      </c>
      <c r="M13" s="135"/>
      <c r="N13" s="136"/>
      <c r="O13" s="6"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P13" s="67"/>
      <c r="Q13" s="67"/>
    </row>
    <row r="14" spans="1:17" ht="42" customHeight="1" x14ac:dyDescent="0.4">
      <c r="A14" s="25" t="s">
        <v>31</v>
      </c>
      <c r="B14" s="42" t="s">
        <v>37</v>
      </c>
      <c r="C14" s="64"/>
      <c r="D14" s="64"/>
      <c r="E14" s="64"/>
      <c r="F14" s="64"/>
      <c r="G14" s="64"/>
      <c r="H14" s="64"/>
      <c r="I14" s="64"/>
      <c r="J14" s="74"/>
      <c r="K14" s="76"/>
      <c r="L14" s="81"/>
      <c r="M14" s="135"/>
      <c r="N14" s="136"/>
      <c r="O14" s="6"/>
    </row>
    <row r="15" spans="1:17" ht="42" customHeight="1" x14ac:dyDescent="0.4">
      <c r="A15" s="160"/>
      <c r="B15" s="161"/>
      <c r="C15" s="63">
        <f>I11+1</f>
        <v>45187</v>
      </c>
      <c r="D15" s="63">
        <f t="shared" ref="D15:I15" si="2">C15+1</f>
        <v>45188</v>
      </c>
      <c r="E15" s="63">
        <f t="shared" si="2"/>
        <v>45189</v>
      </c>
      <c r="F15" s="63">
        <f t="shared" si="2"/>
        <v>45190</v>
      </c>
      <c r="G15" s="63">
        <f t="shared" si="2"/>
        <v>45191</v>
      </c>
      <c r="H15" s="109">
        <f t="shared" si="2"/>
        <v>45192</v>
      </c>
      <c r="I15" s="110">
        <f t="shared" si="2"/>
        <v>45193</v>
      </c>
      <c r="J15" s="118"/>
      <c r="K15" s="119"/>
      <c r="L15" s="120"/>
      <c r="M15" s="135"/>
      <c r="N15" s="136"/>
      <c r="O15" s="6"/>
    </row>
    <row r="16" spans="1:17" s="67" customFormat="1" ht="42" customHeight="1" x14ac:dyDescent="0.4">
      <c r="A16" s="143" t="s">
        <v>77</v>
      </c>
      <c r="B16" s="144"/>
      <c r="C16" s="64"/>
      <c r="D16" s="64"/>
      <c r="E16" s="64"/>
      <c r="F16" s="64"/>
      <c r="G16" s="64"/>
      <c r="H16" s="64"/>
      <c r="I16" s="64"/>
      <c r="J16" s="83"/>
      <c r="K16" s="75"/>
      <c r="M16" s="135"/>
      <c r="N16" s="136"/>
      <c r="O16" s="6"/>
    </row>
    <row r="17" spans="1:17" ht="42" customHeight="1" x14ac:dyDescent="0.4">
      <c r="A17" s="25" t="s">
        <v>31</v>
      </c>
      <c r="B17" s="42" t="s">
        <v>36</v>
      </c>
      <c r="C17" s="64"/>
      <c r="D17" s="64"/>
      <c r="E17" s="64"/>
      <c r="F17" s="64"/>
      <c r="G17" s="64"/>
      <c r="H17" s="64"/>
      <c r="I17" s="64"/>
      <c r="J17" s="78">
        <f>SUM(C17:I18)</f>
        <v>0</v>
      </c>
      <c r="K17" s="79" t="str">
        <f>IF(J17&lt;100,"100回未満","100回以上")</f>
        <v>100回未満</v>
      </c>
      <c r="L17" s="80" t="str">
        <f>IF(COUNTIF(C16:I16,"○")&gt;0,"実施","―")</f>
        <v>―</v>
      </c>
      <c r="M17" s="135"/>
      <c r="N17" s="136"/>
      <c r="O17" s="6"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P17" s="67"/>
      <c r="Q17" s="67"/>
    </row>
    <row r="18" spans="1:17" ht="42" customHeight="1" x14ac:dyDescent="0.4">
      <c r="A18" s="25" t="s">
        <v>31</v>
      </c>
      <c r="B18" s="42" t="s">
        <v>37</v>
      </c>
      <c r="C18" s="64"/>
      <c r="D18" s="64"/>
      <c r="E18" s="64"/>
      <c r="F18" s="64"/>
      <c r="G18" s="64"/>
      <c r="H18" s="64"/>
      <c r="I18" s="64"/>
      <c r="J18" s="74"/>
      <c r="K18" s="76"/>
      <c r="L18" s="81"/>
      <c r="M18" s="135"/>
      <c r="N18" s="136"/>
      <c r="O18" s="6"/>
    </row>
    <row r="19" spans="1:17" ht="42" customHeight="1" x14ac:dyDescent="0.4">
      <c r="A19" s="160"/>
      <c r="B19" s="161"/>
      <c r="C19" s="63">
        <f>I15+1</f>
        <v>45194</v>
      </c>
      <c r="D19" s="63">
        <f t="shared" ref="D19:I19" si="3">C19+1</f>
        <v>45195</v>
      </c>
      <c r="E19" s="63">
        <f t="shared" si="3"/>
        <v>45196</v>
      </c>
      <c r="F19" s="63">
        <f t="shared" si="3"/>
        <v>45197</v>
      </c>
      <c r="G19" s="63">
        <f t="shared" si="3"/>
        <v>45198</v>
      </c>
      <c r="H19" s="109">
        <f t="shared" si="3"/>
        <v>45199</v>
      </c>
      <c r="I19" s="110">
        <f t="shared" si="3"/>
        <v>45200</v>
      </c>
      <c r="J19" s="118"/>
      <c r="K19" s="119"/>
      <c r="L19" s="120"/>
      <c r="M19" s="135"/>
      <c r="N19" s="136"/>
      <c r="O19" s="6"/>
    </row>
    <row r="20" spans="1:17" s="67" customFormat="1" ht="42" customHeight="1" x14ac:dyDescent="0.4">
      <c r="A20" s="143" t="s">
        <v>77</v>
      </c>
      <c r="B20" s="144"/>
      <c r="C20" s="64"/>
      <c r="D20" s="64"/>
      <c r="E20" s="64"/>
      <c r="F20" s="64"/>
      <c r="G20" s="64"/>
      <c r="H20" s="64"/>
      <c r="I20" s="64"/>
      <c r="J20" s="83"/>
      <c r="K20" s="75"/>
      <c r="M20" s="135"/>
      <c r="N20" s="136"/>
      <c r="O20" s="6"/>
    </row>
    <row r="21" spans="1:17" ht="42" customHeight="1" x14ac:dyDescent="0.4">
      <c r="A21" s="25" t="s">
        <v>31</v>
      </c>
      <c r="B21" s="42" t="s">
        <v>36</v>
      </c>
      <c r="C21" s="64"/>
      <c r="D21" s="64"/>
      <c r="E21" s="64"/>
      <c r="F21" s="64"/>
      <c r="G21" s="64"/>
      <c r="H21" s="64"/>
      <c r="I21" s="64"/>
      <c r="J21" s="78">
        <f>SUM(C21:I22)</f>
        <v>0</v>
      </c>
      <c r="K21" s="79" t="str">
        <f>IF(J21&lt;100,"100回未満","100回以上")</f>
        <v>100回未満</v>
      </c>
      <c r="L21" s="80" t="str">
        <f>IF(COUNTIF(C20:I20,"○")&gt;0,"実施","―")</f>
        <v>―</v>
      </c>
      <c r="M21" s="135"/>
      <c r="N21" s="136"/>
      <c r="O21" s="6"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67"/>
      <c r="Q21" s="67"/>
    </row>
    <row r="22" spans="1:17" ht="42" customHeight="1" x14ac:dyDescent="0.4">
      <c r="A22" s="25" t="s">
        <v>31</v>
      </c>
      <c r="B22" s="42" t="s">
        <v>37</v>
      </c>
      <c r="C22" s="64"/>
      <c r="D22" s="64"/>
      <c r="E22" s="64"/>
      <c r="F22" s="64"/>
      <c r="G22" s="64"/>
      <c r="H22" s="64"/>
      <c r="I22" s="64"/>
      <c r="J22" s="74"/>
      <c r="K22" s="76"/>
      <c r="L22" s="81"/>
      <c r="M22" s="135"/>
      <c r="N22" s="136"/>
      <c r="O22" s="6"/>
    </row>
    <row r="23" spans="1:17" ht="42" customHeight="1" x14ac:dyDescent="0.4">
      <c r="A23" s="160"/>
      <c r="B23" s="161"/>
      <c r="C23" s="63">
        <f>I19+1</f>
        <v>45201</v>
      </c>
      <c r="D23" s="63">
        <f t="shared" ref="D23:I23" si="4">C23+1</f>
        <v>45202</v>
      </c>
      <c r="E23" s="63">
        <f t="shared" si="4"/>
        <v>45203</v>
      </c>
      <c r="F23" s="63">
        <f t="shared" si="4"/>
        <v>45204</v>
      </c>
      <c r="G23" s="63">
        <f t="shared" si="4"/>
        <v>45205</v>
      </c>
      <c r="H23" s="109">
        <f t="shared" si="4"/>
        <v>45206</v>
      </c>
      <c r="I23" s="110">
        <f t="shared" si="4"/>
        <v>45207</v>
      </c>
      <c r="J23" s="118"/>
      <c r="K23" s="119"/>
      <c r="L23" s="120"/>
      <c r="M23" s="135"/>
      <c r="N23" s="136"/>
      <c r="O23" s="6"/>
    </row>
    <row r="24" spans="1:17" s="67" customFormat="1" ht="42" customHeight="1" x14ac:dyDescent="0.4">
      <c r="A24" s="143" t="s">
        <v>77</v>
      </c>
      <c r="B24" s="144"/>
      <c r="C24" s="64"/>
      <c r="D24" s="64"/>
      <c r="E24" s="64"/>
      <c r="F24" s="64"/>
      <c r="G24" s="64"/>
      <c r="H24" s="64"/>
      <c r="I24" s="64"/>
      <c r="J24" s="83"/>
      <c r="K24" s="75"/>
      <c r="M24" s="135"/>
      <c r="N24" s="136"/>
      <c r="O24" s="6"/>
    </row>
    <row r="25" spans="1:17" ht="42" customHeight="1" x14ac:dyDescent="0.4">
      <c r="A25" s="25" t="s">
        <v>31</v>
      </c>
      <c r="B25" s="42" t="s">
        <v>36</v>
      </c>
      <c r="C25" s="64"/>
      <c r="D25" s="64"/>
      <c r="E25" s="64"/>
      <c r="F25" s="64"/>
      <c r="G25" s="64"/>
      <c r="H25" s="64"/>
      <c r="I25" s="64"/>
      <c r="J25" s="78">
        <f>SUM(C25:I26)</f>
        <v>0</v>
      </c>
      <c r="K25" s="79" t="str">
        <f>IF(J25&lt;100,"100回未満","100回以上")</f>
        <v>100回未満</v>
      </c>
      <c r="L25" s="80" t="str">
        <f>IF(COUNTIF(C24:I24,"○")&gt;0,"実施","―")</f>
        <v>―</v>
      </c>
      <c r="M25" s="135"/>
      <c r="N25" s="136"/>
      <c r="O25" s="6"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P25" s="67"/>
      <c r="Q25" s="67"/>
    </row>
    <row r="26" spans="1:17" ht="42" customHeight="1" x14ac:dyDescent="0.4">
      <c r="A26" s="25" t="s">
        <v>31</v>
      </c>
      <c r="B26" s="42" t="s">
        <v>37</v>
      </c>
      <c r="C26" s="64"/>
      <c r="D26" s="64"/>
      <c r="E26" s="64"/>
      <c r="F26" s="87"/>
      <c r="G26" s="64"/>
      <c r="H26" s="64"/>
      <c r="I26" s="64"/>
      <c r="J26" s="74"/>
      <c r="K26" s="76"/>
      <c r="L26" s="81"/>
      <c r="M26" s="135"/>
      <c r="N26" s="136"/>
      <c r="O26" s="6"/>
    </row>
    <row r="27" spans="1:17" ht="42" customHeight="1" x14ac:dyDescent="0.4">
      <c r="A27" s="160"/>
      <c r="B27" s="161"/>
      <c r="C27" s="63">
        <f>I23+1</f>
        <v>45208</v>
      </c>
      <c r="D27" s="63">
        <f t="shared" ref="D27:I27" si="5">C27+1</f>
        <v>45209</v>
      </c>
      <c r="E27" s="63">
        <f t="shared" si="5"/>
        <v>45210</v>
      </c>
      <c r="F27" s="63">
        <f t="shared" si="5"/>
        <v>45211</v>
      </c>
      <c r="G27" s="63">
        <f t="shared" si="5"/>
        <v>45212</v>
      </c>
      <c r="H27" s="109">
        <f t="shared" si="5"/>
        <v>45213</v>
      </c>
      <c r="I27" s="110">
        <f t="shared" si="5"/>
        <v>45214</v>
      </c>
      <c r="J27" s="118"/>
      <c r="K27" s="119"/>
      <c r="L27" s="120"/>
      <c r="M27" s="135"/>
      <c r="N27" s="136"/>
      <c r="O27" s="6"/>
    </row>
    <row r="28" spans="1:17" s="67" customFormat="1" ht="42" customHeight="1" x14ac:dyDescent="0.4">
      <c r="A28" s="143" t="s">
        <v>77</v>
      </c>
      <c r="B28" s="144"/>
      <c r="C28" s="64"/>
      <c r="D28" s="64"/>
      <c r="E28" s="64"/>
      <c r="F28" s="64"/>
      <c r="G28" s="64"/>
      <c r="H28" s="64"/>
      <c r="I28" s="64"/>
      <c r="J28" s="83"/>
      <c r="K28" s="75"/>
      <c r="M28" s="135"/>
      <c r="N28" s="136"/>
      <c r="O28" s="6"/>
    </row>
    <row r="29" spans="1:17" ht="42" customHeight="1" x14ac:dyDescent="0.4">
      <c r="A29" s="25" t="s">
        <v>31</v>
      </c>
      <c r="B29" s="42" t="s">
        <v>36</v>
      </c>
      <c r="C29" s="64"/>
      <c r="D29" s="64"/>
      <c r="E29" s="64"/>
      <c r="F29" s="64"/>
      <c r="G29" s="64"/>
      <c r="H29" s="64"/>
      <c r="I29" s="64"/>
      <c r="J29" s="78">
        <f>SUM(C29:I30)</f>
        <v>0</v>
      </c>
      <c r="K29" s="79" t="str">
        <f>IF(J29&lt;100,"100回未満","100回以上")</f>
        <v>100回未満</v>
      </c>
      <c r="L29" s="80" t="str">
        <f>IF(COUNTIF(C28:I28,"○")&gt;0,"実施","―")</f>
        <v>―</v>
      </c>
      <c r="M29" s="135"/>
      <c r="N29" s="136"/>
      <c r="O29" s="6"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P29" s="67"/>
      <c r="Q29" s="67"/>
    </row>
    <row r="30" spans="1:17" ht="42" customHeight="1" x14ac:dyDescent="0.4">
      <c r="A30" s="25" t="s">
        <v>31</v>
      </c>
      <c r="B30" s="42" t="s">
        <v>37</v>
      </c>
      <c r="C30" s="64"/>
      <c r="D30" s="64"/>
      <c r="E30" s="64"/>
      <c r="F30" s="64"/>
      <c r="G30" s="64"/>
      <c r="H30" s="64"/>
      <c r="I30" s="64"/>
      <c r="J30" s="74"/>
      <c r="K30" s="76"/>
      <c r="L30" s="81"/>
      <c r="M30" s="135"/>
      <c r="N30" s="136"/>
      <c r="O30" s="6"/>
    </row>
    <row r="31" spans="1:17" ht="42" customHeight="1" x14ac:dyDescent="0.4">
      <c r="A31" s="160"/>
      <c r="B31" s="161"/>
      <c r="C31" s="63">
        <f>I27+1</f>
        <v>45215</v>
      </c>
      <c r="D31" s="63">
        <f t="shared" ref="D31:I31" si="6">C31+1</f>
        <v>45216</v>
      </c>
      <c r="E31" s="63">
        <f t="shared" si="6"/>
        <v>45217</v>
      </c>
      <c r="F31" s="63">
        <f t="shared" si="6"/>
        <v>45218</v>
      </c>
      <c r="G31" s="63">
        <f t="shared" si="6"/>
        <v>45219</v>
      </c>
      <c r="H31" s="109">
        <f t="shared" si="6"/>
        <v>45220</v>
      </c>
      <c r="I31" s="110">
        <f t="shared" si="6"/>
        <v>45221</v>
      </c>
      <c r="J31" s="118"/>
      <c r="K31" s="119"/>
      <c r="L31" s="120"/>
      <c r="M31" s="135"/>
      <c r="N31" s="136"/>
      <c r="O31" s="6"/>
    </row>
    <row r="32" spans="1:17" s="67" customFormat="1" ht="42" customHeight="1" x14ac:dyDescent="0.4">
      <c r="A32" s="143" t="s">
        <v>77</v>
      </c>
      <c r="B32" s="144"/>
      <c r="C32" s="64"/>
      <c r="D32" s="64"/>
      <c r="E32" s="64"/>
      <c r="F32" s="64"/>
      <c r="G32" s="64"/>
      <c r="H32" s="64"/>
      <c r="I32" s="64"/>
      <c r="J32" s="83"/>
      <c r="K32" s="75"/>
      <c r="M32" s="135"/>
      <c r="N32" s="136"/>
      <c r="O32" s="6"/>
    </row>
    <row r="33" spans="1:17" ht="42" customHeight="1" x14ac:dyDescent="0.4">
      <c r="A33" s="25" t="s">
        <v>31</v>
      </c>
      <c r="B33" s="42" t="s">
        <v>36</v>
      </c>
      <c r="C33" s="64"/>
      <c r="D33" s="64"/>
      <c r="E33" s="64"/>
      <c r="F33" s="64"/>
      <c r="G33" s="64"/>
      <c r="H33" s="64"/>
      <c r="I33" s="64"/>
      <c r="J33" s="78">
        <f>SUM(C33:I34)</f>
        <v>0</v>
      </c>
      <c r="K33" s="79" t="str">
        <f>IF(J33&lt;100,"100回未満","100回以上")</f>
        <v>100回未満</v>
      </c>
      <c r="L33" s="80" t="str">
        <f>IF(COUNTIF(C32:I32,"○")&gt;0,"実施","―")</f>
        <v>―</v>
      </c>
      <c r="M33" s="135"/>
      <c r="N33" s="136"/>
      <c r="O33" s="6"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P33" s="67"/>
      <c r="Q33" s="67"/>
    </row>
    <row r="34" spans="1:17" ht="42" customHeight="1" x14ac:dyDescent="0.4">
      <c r="A34" s="25" t="s">
        <v>31</v>
      </c>
      <c r="B34" s="42" t="s">
        <v>37</v>
      </c>
      <c r="C34" s="64"/>
      <c r="D34" s="64"/>
      <c r="E34" s="64"/>
      <c r="F34" s="64"/>
      <c r="G34" s="64"/>
      <c r="H34" s="64"/>
      <c r="I34" s="64"/>
      <c r="J34" s="74"/>
      <c r="K34" s="76"/>
      <c r="L34" s="81"/>
      <c r="M34" s="135"/>
      <c r="N34" s="136"/>
      <c r="O34" s="6"/>
    </row>
    <row r="35" spans="1:17" ht="42" customHeight="1" x14ac:dyDescent="0.4">
      <c r="A35" s="160"/>
      <c r="B35" s="161"/>
      <c r="C35" s="63">
        <f>I31+1</f>
        <v>45222</v>
      </c>
      <c r="D35" s="63">
        <f t="shared" ref="D35:I35" si="7">C35+1</f>
        <v>45223</v>
      </c>
      <c r="E35" s="63">
        <f t="shared" si="7"/>
        <v>45224</v>
      </c>
      <c r="F35" s="63">
        <f t="shared" si="7"/>
        <v>45225</v>
      </c>
      <c r="G35" s="63">
        <f t="shared" si="7"/>
        <v>45226</v>
      </c>
      <c r="H35" s="109">
        <f t="shared" si="7"/>
        <v>45227</v>
      </c>
      <c r="I35" s="110">
        <f t="shared" si="7"/>
        <v>45228</v>
      </c>
      <c r="J35" s="118"/>
      <c r="K35" s="119"/>
      <c r="L35" s="120"/>
      <c r="M35" s="135"/>
      <c r="N35" s="136"/>
      <c r="O35" s="6"/>
    </row>
    <row r="36" spans="1:17" s="67" customFormat="1" ht="42" customHeight="1" x14ac:dyDescent="0.4">
      <c r="A36" s="143" t="s">
        <v>77</v>
      </c>
      <c r="B36" s="144"/>
      <c r="C36" s="64"/>
      <c r="D36" s="64"/>
      <c r="E36" s="64"/>
      <c r="F36" s="64"/>
      <c r="G36" s="64"/>
      <c r="H36" s="64"/>
      <c r="I36" s="64"/>
      <c r="J36" s="83"/>
      <c r="K36" s="75"/>
      <c r="M36" s="135"/>
      <c r="N36" s="136"/>
      <c r="O36" s="6"/>
    </row>
    <row r="37" spans="1:17" ht="42" customHeight="1" x14ac:dyDescent="0.4">
      <c r="A37" s="25" t="s">
        <v>31</v>
      </c>
      <c r="B37" s="42" t="s">
        <v>36</v>
      </c>
      <c r="C37" s="64"/>
      <c r="D37" s="64"/>
      <c r="E37" s="64"/>
      <c r="F37" s="64"/>
      <c r="G37" s="64"/>
      <c r="H37" s="64"/>
      <c r="I37" s="64"/>
      <c r="J37" s="78">
        <f>SUM(C37:H38)</f>
        <v>0</v>
      </c>
      <c r="K37" s="79" t="str">
        <f>IF(J37&lt;100,"100回未満","100回以上")</f>
        <v>100回未満</v>
      </c>
      <c r="L37" s="80" t="str">
        <f>IF(COUNTIF(C36:H36,"○")&gt;0,"実施","―")</f>
        <v>―</v>
      </c>
      <c r="M37" s="135"/>
      <c r="N37" s="136"/>
      <c r="O37" s="6"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P37" s="67"/>
      <c r="Q37" s="67"/>
    </row>
    <row r="38" spans="1:17" ht="42" customHeight="1" x14ac:dyDescent="0.4">
      <c r="A38" s="25" t="s">
        <v>31</v>
      </c>
      <c r="B38" s="42" t="s">
        <v>37</v>
      </c>
      <c r="C38" s="64"/>
      <c r="D38" s="64"/>
      <c r="E38" s="64"/>
      <c r="F38" s="64"/>
      <c r="G38" s="64"/>
      <c r="H38" s="64"/>
      <c r="I38" s="64"/>
      <c r="J38" s="74"/>
      <c r="K38" s="76"/>
      <c r="L38" s="81"/>
      <c r="M38" s="135"/>
      <c r="N38" s="136"/>
      <c r="O38" s="6"/>
    </row>
    <row r="39" spans="1:17" s="67" customFormat="1" ht="42" customHeight="1" x14ac:dyDescent="0.4">
      <c r="A39" s="160"/>
      <c r="B39" s="161"/>
      <c r="C39" s="63">
        <f>I35+1</f>
        <v>45229</v>
      </c>
      <c r="D39" s="63">
        <f t="shared" ref="D39:E39" si="8">C39+1</f>
        <v>45230</v>
      </c>
      <c r="E39" s="63">
        <f t="shared" si="8"/>
        <v>45231</v>
      </c>
      <c r="F39" s="63">
        <f t="shared" ref="F39" si="9">E39+1</f>
        <v>45232</v>
      </c>
      <c r="G39" s="63">
        <f t="shared" ref="G39" si="10">F39+1</f>
        <v>45233</v>
      </c>
      <c r="H39" s="109">
        <f t="shared" ref="H39" si="11">G39+1</f>
        <v>45234</v>
      </c>
      <c r="I39" s="110">
        <f t="shared" ref="I39" si="12">H39+1</f>
        <v>45235</v>
      </c>
      <c r="J39" s="118"/>
      <c r="K39" s="119"/>
      <c r="L39" s="120"/>
      <c r="M39" s="135"/>
      <c r="N39" s="136"/>
      <c r="O39" s="6"/>
    </row>
    <row r="40" spans="1:17" s="67" customFormat="1" ht="42" customHeight="1" x14ac:dyDescent="0.4">
      <c r="A40" s="143" t="s">
        <v>77</v>
      </c>
      <c r="B40" s="144"/>
      <c r="C40" s="64"/>
      <c r="D40" s="64"/>
      <c r="E40" s="64"/>
      <c r="F40" s="64"/>
      <c r="G40" s="64"/>
      <c r="H40" s="64"/>
      <c r="I40" s="64"/>
      <c r="J40" s="83"/>
      <c r="K40" s="75"/>
      <c r="M40" s="135"/>
      <c r="N40" s="136"/>
      <c r="O40" s="6"/>
    </row>
    <row r="41" spans="1:17" s="67" customFormat="1" ht="42" customHeight="1" x14ac:dyDescent="0.4">
      <c r="A41" s="25" t="s">
        <v>31</v>
      </c>
      <c r="B41" s="42" t="s">
        <v>36</v>
      </c>
      <c r="C41" s="64"/>
      <c r="D41" s="64"/>
      <c r="E41" s="64"/>
      <c r="F41" s="64"/>
      <c r="G41" s="64"/>
      <c r="H41" s="64"/>
      <c r="I41" s="64"/>
      <c r="J41" s="78">
        <f>SUM(C41:H42)</f>
        <v>0</v>
      </c>
      <c r="K41" s="79" t="str">
        <f>IF(J41&lt;100,"100回未満","100回以上")</f>
        <v>100回未満</v>
      </c>
      <c r="L41" s="80" t="str">
        <f>IF(COUNTIF(C40:H40,"○")&gt;0,"実施","―")</f>
        <v>―</v>
      </c>
      <c r="M41" s="135"/>
      <c r="N41" s="136"/>
      <c r="O41" s="6"/>
    </row>
    <row r="42" spans="1:17" s="67" customFormat="1" ht="42" customHeight="1" x14ac:dyDescent="0.4">
      <c r="A42" s="25" t="s">
        <v>31</v>
      </c>
      <c r="B42" s="42" t="s">
        <v>37</v>
      </c>
      <c r="C42" s="64"/>
      <c r="D42" s="64"/>
      <c r="E42" s="64"/>
      <c r="F42" s="64"/>
      <c r="G42" s="64"/>
      <c r="H42" s="64"/>
      <c r="I42" s="64"/>
      <c r="J42" s="74"/>
      <c r="K42" s="76"/>
      <c r="L42" s="81"/>
      <c r="M42" s="135"/>
      <c r="N42" s="136"/>
      <c r="O42" s="6"/>
    </row>
    <row r="43" spans="1:17" s="67" customFormat="1" ht="23.25" customHeight="1" x14ac:dyDescent="0.4">
      <c r="A43" s="60"/>
      <c r="B43" s="61"/>
      <c r="C43" s="104"/>
      <c r="D43" s="104"/>
      <c r="E43" s="104"/>
      <c r="F43" s="104"/>
      <c r="G43" s="104"/>
      <c r="H43" s="104"/>
      <c r="I43" s="104"/>
      <c r="J43" s="105"/>
      <c r="K43" s="106"/>
      <c r="L43" s="104"/>
      <c r="M43" s="62"/>
      <c r="N43" s="62"/>
      <c r="O43" s="6"/>
    </row>
    <row r="44" spans="1:17" ht="63.75" customHeight="1" x14ac:dyDescent="0.4">
      <c r="A44" s="17"/>
      <c r="B44" s="17"/>
      <c r="C44" s="17"/>
      <c r="E44" s="145" t="s">
        <v>59</v>
      </c>
      <c r="F44" s="145"/>
      <c r="G44" s="145"/>
      <c r="H44" s="145"/>
      <c r="I44" s="145"/>
      <c r="J44" s="121">
        <f>SUM(J9,J13,J17,J21,J25,J29,J33,J37,J41)</f>
        <v>0</v>
      </c>
      <c r="K44" s="122"/>
      <c r="L44" s="17"/>
      <c r="M44" s="17"/>
      <c r="N44" s="6"/>
    </row>
    <row r="45" spans="1:17" ht="44.25" customHeight="1" x14ac:dyDescent="0.4">
      <c r="A45" s="17"/>
      <c r="B45" s="17"/>
      <c r="C45" s="17"/>
      <c r="G45" s="19"/>
      <c r="H45" s="19"/>
      <c r="I45" s="19"/>
      <c r="J45" s="18"/>
      <c r="K45" s="17"/>
      <c r="L45" s="17"/>
      <c r="M45" s="17"/>
      <c r="N45" s="65" t="s">
        <v>62</v>
      </c>
    </row>
    <row r="46" spans="1:17" ht="56.25" customHeight="1" x14ac:dyDescent="0.4">
      <c r="A46" s="17"/>
      <c r="B46" s="17"/>
      <c r="C46" s="17"/>
      <c r="G46" s="19"/>
      <c r="H46" s="19"/>
      <c r="I46" s="19"/>
      <c r="J46" s="18"/>
      <c r="K46" s="17"/>
      <c r="L46" s="17"/>
      <c r="M46" s="17"/>
      <c r="N46" s="16"/>
    </row>
    <row r="47" spans="1:17" ht="32.25" customHeight="1" x14ac:dyDescent="0.4">
      <c r="A47" s="45" t="s">
        <v>41</v>
      </c>
      <c r="B47" s="45"/>
      <c r="C47" s="26"/>
      <c r="D47" s="26"/>
      <c r="E47" s="26"/>
      <c r="F47" s="26"/>
      <c r="G47" s="26"/>
      <c r="H47" s="26"/>
      <c r="I47" s="26"/>
      <c r="J47" s="26"/>
      <c r="K47" s="26"/>
      <c r="L47" s="26"/>
      <c r="N47" s="26"/>
    </row>
    <row r="48" spans="1:17" ht="48" customHeight="1" thickBot="1" x14ac:dyDescent="0.45">
      <c r="A48" s="45"/>
      <c r="B48" s="45"/>
      <c r="C48" s="26"/>
      <c r="D48" s="26"/>
      <c r="E48" s="26"/>
      <c r="F48" s="26"/>
      <c r="G48" s="26"/>
      <c r="H48" s="26"/>
      <c r="I48" s="26"/>
      <c r="J48" s="26"/>
      <c r="K48" s="26"/>
      <c r="L48" s="26"/>
      <c r="N48" s="26"/>
    </row>
    <row r="49" spans="1:16" ht="42" customHeight="1" thickBot="1" x14ac:dyDescent="0.45">
      <c r="A49" s="43" t="s">
        <v>39</v>
      </c>
      <c r="B49" s="45"/>
      <c r="C49" s="26"/>
      <c r="D49" s="26"/>
      <c r="E49" s="26"/>
      <c r="F49" s="26"/>
      <c r="G49" s="26"/>
      <c r="H49" s="26"/>
      <c r="I49" s="26"/>
      <c r="J49" s="26"/>
      <c r="K49" s="26"/>
      <c r="L49" s="26"/>
      <c r="N49" s="26"/>
      <c r="O49" s="41"/>
    </row>
    <row r="50" spans="1:16" ht="46.5" customHeight="1" thickBot="1" x14ac:dyDescent="0.45">
      <c r="A50" s="45"/>
      <c r="B50" s="45"/>
      <c r="C50" s="26"/>
      <c r="D50" s="26"/>
      <c r="E50" s="26"/>
      <c r="F50" s="26"/>
      <c r="G50" s="26"/>
      <c r="H50" s="26"/>
      <c r="I50" s="26"/>
      <c r="J50" s="26"/>
      <c r="K50" s="26"/>
      <c r="L50" s="26"/>
      <c r="N50" s="26"/>
      <c r="O50" s="40"/>
    </row>
    <row r="51" spans="1:16" ht="42" customHeight="1" thickBot="1" x14ac:dyDescent="0.45">
      <c r="A51" s="45" t="s">
        <v>38</v>
      </c>
      <c r="B51" s="45"/>
      <c r="C51" s="26"/>
      <c r="D51" s="26"/>
      <c r="F51" s="45"/>
      <c r="N51" s="47" t="s">
        <v>48</v>
      </c>
      <c r="O51" s="44"/>
    </row>
    <row r="52" spans="1:16" ht="46.5" customHeight="1" thickBot="1" x14ac:dyDescent="0.45">
      <c r="A52" s="45"/>
      <c r="B52" s="45"/>
      <c r="C52" s="26"/>
      <c r="D52" s="26"/>
      <c r="F52" s="45"/>
      <c r="H52" s="26"/>
      <c r="I52" s="26"/>
      <c r="J52" s="26"/>
      <c r="K52" s="26"/>
      <c r="N52" s="26"/>
      <c r="O52" s="52" t="s">
        <v>56</v>
      </c>
    </row>
    <row r="53" spans="1:16" ht="42" customHeight="1" thickBot="1" x14ac:dyDescent="0.45">
      <c r="A53" s="45" t="s">
        <v>49</v>
      </c>
      <c r="B53" s="44"/>
      <c r="C53" s="40"/>
      <c r="D53" s="26"/>
      <c r="E53" s="26"/>
      <c r="F53" s="26"/>
      <c r="G53" s="26"/>
      <c r="H53" s="26"/>
      <c r="I53" s="26"/>
      <c r="J53" s="26"/>
      <c r="K53" s="26"/>
      <c r="N53" s="26"/>
    </row>
    <row r="54" spans="1:16" ht="46.5" customHeight="1" thickBot="1" x14ac:dyDescent="0.45">
      <c r="A54" s="45"/>
      <c r="B54" s="45"/>
      <c r="C54" s="40"/>
      <c r="D54" s="26"/>
      <c r="E54" s="26"/>
      <c r="F54" s="26"/>
      <c r="G54" s="26"/>
      <c r="H54" s="26"/>
      <c r="I54" s="26"/>
      <c r="J54" s="26"/>
      <c r="K54" s="26"/>
      <c r="N54" s="26"/>
    </row>
    <row r="55" spans="1:16" ht="42" customHeight="1" thickBot="1" x14ac:dyDescent="0.45">
      <c r="A55" s="48" t="s">
        <v>57</v>
      </c>
      <c r="B55" s="48"/>
      <c r="C55" s="49"/>
      <c r="D55" s="49"/>
      <c r="E55" s="49"/>
      <c r="F55" s="49"/>
      <c r="G55" s="49"/>
      <c r="H55" s="50"/>
      <c r="N55" s="47" t="s">
        <v>48</v>
      </c>
      <c r="O55" s="44"/>
    </row>
    <row r="56" spans="1:16" ht="46.5" customHeight="1" thickBot="1" x14ac:dyDescent="0.45">
      <c r="A56" s="45"/>
      <c r="B56" s="45"/>
      <c r="C56" s="26"/>
      <c r="D56" s="26"/>
      <c r="F56" s="45"/>
      <c r="H56" s="45"/>
      <c r="I56" s="26"/>
      <c r="J56" s="26"/>
      <c r="K56" s="26"/>
      <c r="L56" s="26"/>
      <c r="N56" s="26"/>
      <c r="O56" s="52" t="s">
        <v>55</v>
      </c>
    </row>
    <row r="57" spans="1:16" ht="42" customHeight="1" thickBot="1" x14ac:dyDescent="0.45">
      <c r="A57" s="45" t="s">
        <v>49</v>
      </c>
      <c r="B57" s="44"/>
      <c r="C57" s="40"/>
      <c r="D57" s="26"/>
      <c r="E57" s="26"/>
      <c r="F57" s="26"/>
      <c r="G57" s="26"/>
      <c r="H57" s="26"/>
      <c r="I57" s="26"/>
      <c r="J57" s="26"/>
      <c r="K57" s="26"/>
      <c r="L57" s="26"/>
      <c r="N57" s="26"/>
    </row>
    <row r="58" spans="1:16" ht="46.5" customHeight="1" thickBot="1" x14ac:dyDescent="0.45">
      <c r="A58" s="45"/>
      <c r="B58" s="45"/>
      <c r="C58" s="40"/>
      <c r="D58" s="26"/>
      <c r="E58" s="26"/>
      <c r="F58" s="26"/>
      <c r="G58" s="26"/>
      <c r="H58" s="26"/>
      <c r="I58" s="26"/>
      <c r="J58" s="26"/>
      <c r="K58" s="26"/>
      <c r="L58" s="26"/>
      <c r="N58" s="26"/>
    </row>
    <row r="59" spans="1:16" ht="42" customHeight="1" thickBot="1" x14ac:dyDescent="0.45">
      <c r="A59" s="176" t="s">
        <v>58</v>
      </c>
      <c r="B59" s="176"/>
      <c r="C59" s="176"/>
      <c r="D59" s="176"/>
      <c r="E59" s="176"/>
      <c r="F59" s="176"/>
      <c r="G59" s="176"/>
      <c r="H59" s="176"/>
      <c r="I59" s="176"/>
      <c r="J59" s="176"/>
      <c r="K59" s="176"/>
      <c r="L59" s="176"/>
      <c r="M59" s="176"/>
      <c r="N59" s="45" t="s">
        <v>54</v>
      </c>
      <c r="O59" s="44"/>
    </row>
    <row r="60" spans="1:16" ht="28.5" customHeight="1" x14ac:dyDescent="0.4">
      <c r="A60" s="176"/>
      <c r="B60" s="176"/>
      <c r="C60" s="176"/>
      <c r="D60" s="176"/>
      <c r="E60" s="176"/>
      <c r="F60" s="176"/>
      <c r="G60" s="176"/>
      <c r="H60" s="176"/>
      <c r="I60" s="176"/>
      <c r="J60" s="176"/>
      <c r="K60" s="176"/>
      <c r="L60" s="176"/>
      <c r="M60" s="176"/>
      <c r="N60" s="45"/>
      <c r="O60" s="51"/>
    </row>
    <row r="61" spans="1:16" ht="42" customHeight="1" x14ac:dyDescent="0.4">
      <c r="A61" s="177" t="s">
        <v>60</v>
      </c>
      <c r="B61" s="177"/>
      <c r="C61" s="177"/>
      <c r="D61" s="177"/>
      <c r="E61" s="177"/>
      <c r="F61" s="177"/>
      <c r="G61" s="177"/>
      <c r="H61" s="177"/>
      <c r="I61" s="177"/>
      <c r="J61" s="177"/>
      <c r="K61" s="177"/>
      <c r="L61" s="177"/>
      <c r="M61" s="177"/>
      <c r="N61" s="26"/>
    </row>
    <row r="62" spans="1:16" ht="42" customHeight="1" x14ac:dyDescent="0.4">
      <c r="A62" s="177"/>
      <c r="B62" s="177"/>
      <c r="C62" s="177"/>
      <c r="D62" s="177"/>
      <c r="E62" s="177"/>
      <c r="F62" s="177"/>
      <c r="G62" s="177"/>
      <c r="H62" s="177"/>
      <c r="I62" s="177"/>
      <c r="J62" s="177"/>
      <c r="K62" s="177"/>
      <c r="L62" s="177"/>
      <c r="M62" s="177"/>
      <c r="N62" s="26"/>
    </row>
    <row r="63" spans="1:16" ht="48.75" customHeight="1" x14ac:dyDescent="0.4">
      <c r="A63" s="45"/>
      <c r="B63" s="45"/>
      <c r="C63" s="26"/>
      <c r="D63" s="26"/>
      <c r="E63" s="26"/>
      <c r="F63" s="26"/>
      <c r="G63" s="26"/>
      <c r="H63" s="26"/>
      <c r="I63" s="26"/>
      <c r="J63" s="26"/>
      <c r="K63" s="26"/>
      <c r="L63" s="26"/>
      <c r="N63" s="26"/>
    </row>
    <row r="64" spans="1:16" ht="42" customHeight="1" x14ac:dyDescent="0.4">
      <c r="A64" s="45" t="s">
        <v>42</v>
      </c>
      <c r="B64" s="45"/>
      <c r="C64" s="26"/>
      <c r="D64" s="26"/>
      <c r="E64" s="26"/>
      <c r="F64" s="26"/>
      <c r="G64" s="26"/>
      <c r="H64" s="26"/>
      <c r="I64" s="26"/>
      <c r="J64" s="26"/>
      <c r="K64" s="26"/>
      <c r="L64" s="26"/>
      <c r="N64" s="26"/>
      <c r="O64" s="40"/>
      <c r="P64" s="40"/>
    </row>
    <row r="65" spans="1:16" ht="42" customHeight="1" x14ac:dyDescent="0.4">
      <c r="A65" s="45" t="s">
        <v>43</v>
      </c>
      <c r="B65" s="45"/>
      <c r="C65" s="26"/>
      <c r="D65" s="26"/>
      <c r="E65" s="26"/>
      <c r="F65" s="26"/>
      <c r="G65" s="26"/>
      <c r="H65" s="26"/>
      <c r="I65" s="26"/>
      <c r="J65" s="26"/>
      <c r="K65" s="26"/>
      <c r="L65" s="26"/>
      <c r="N65" s="26"/>
      <c r="O65" s="40"/>
      <c r="P65" s="40"/>
    </row>
    <row r="66" spans="1:16" ht="48.75" customHeight="1" x14ac:dyDescent="0.4">
      <c r="A66" s="45"/>
      <c r="B66" s="45"/>
      <c r="C66" s="26"/>
      <c r="D66" s="26"/>
      <c r="E66" s="26"/>
      <c r="F66" s="26"/>
      <c r="G66" s="26"/>
      <c r="H66" s="26"/>
      <c r="I66" s="26"/>
      <c r="J66" s="26"/>
      <c r="K66" s="26"/>
      <c r="L66" s="26"/>
      <c r="N66" s="26"/>
      <c r="O66" s="40"/>
      <c r="P66" s="40"/>
    </row>
    <row r="67" spans="1:16" ht="42" customHeight="1" x14ac:dyDescent="0.4">
      <c r="A67" s="178" t="s">
        <v>45</v>
      </c>
      <c r="B67" s="178"/>
      <c r="C67" s="178"/>
      <c r="D67" s="178"/>
      <c r="E67" s="178"/>
      <c r="F67" s="178"/>
      <c r="G67" s="178"/>
      <c r="H67" s="178"/>
      <c r="I67" s="178"/>
      <c r="J67" s="178"/>
      <c r="K67" s="178"/>
      <c r="L67" s="178"/>
      <c r="M67" s="178"/>
      <c r="N67" s="178"/>
      <c r="O67" s="178"/>
      <c r="P67" s="40"/>
    </row>
    <row r="68" spans="1:16" ht="42" customHeight="1" x14ac:dyDescent="0.4">
      <c r="A68" s="45" t="s">
        <v>46</v>
      </c>
      <c r="B68" s="45"/>
      <c r="C68" s="45"/>
      <c r="D68" s="45"/>
      <c r="E68" s="45"/>
      <c r="F68" s="45"/>
      <c r="G68" s="45"/>
      <c r="H68" s="45"/>
      <c r="I68" s="45"/>
      <c r="J68" s="45"/>
      <c r="K68" s="45"/>
      <c r="L68" s="45"/>
      <c r="M68" s="45"/>
      <c r="N68" s="45"/>
      <c r="O68" s="45"/>
      <c r="P68" s="40"/>
    </row>
    <row r="69" spans="1:16" ht="42" customHeight="1" x14ac:dyDescent="0.4">
      <c r="A69" s="45" t="s">
        <v>47</v>
      </c>
      <c r="B69" s="45"/>
      <c r="C69" s="45"/>
      <c r="D69" s="45"/>
      <c r="E69" s="45"/>
      <c r="F69" s="45"/>
      <c r="G69" s="45"/>
      <c r="H69" s="45"/>
      <c r="I69" s="45"/>
      <c r="J69" s="45"/>
      <c r="K69" s="45"/>
      <c r="L69" s="45"/>
      <c r="M69" s="45"/>
      <c r="N69" s="45"/>
      <c r="O69" s="45"/>
      <c r="P69" s="40"/>
    </row>
    <row r="70" spans="1:16" ht="42" customHeight="1" x14ac:dyDescent="0.4">
      <c r="A70" s="45" t="s">
        <v>44</v>
      </c>
      <c r="B70" s="45"/>
      <c r="C70" s="45"/>
      <c r="D70" s="45"/>
      <c r="E70" s="45"/>
      <c r="F70" s="45"/>
      <c r="G70" s="45"/>
      <c r="H70" s="45"/>
      <c r="I70" s="45"/>
      <c r="J70" s="45"/>
      <c r="K70" s="45"/>
      <c r="L70" s="45"/>
      <c r="M70" s="45"/>
      <c r="N70" s="45"/>
      <c r="O70" s="45"/>
      <c r="P70" s="40"/>
    </row>
    <row r="71" spans="1:16" ht="48.75" customHeight="1" x14ac:dyDescent="0.4">
      <c r="A71" s="45" t="s">
        <v>40</v>
      </c>
      <c r="B71" s="45"/>
      <c r="C71" s="26"/>
      <c r="D71" s="26"/>
      <c r="E71" s="26"/>
      <c r="F71" s="26"/>
      <c r="G71" s="26"/>
      <c r="H71" s="26"/>
      <c r="I71" s="26"/>
      <c r="J71" s="26"/>
      <c r="K71" s="26"/>
      <c r="L71" s="26"/>
      <c r="N71" s="26"/>
      <c r="O71" s="40"/>
      <c r="P71" s="40"/>
    </row>
    <row r="72" spans="1:16" ht="42" customHeight="1" x14ac:dyDescent="0.4">
      <c r="A72" s="45" t="s">
        <v>51</v>
      </c>
      <c r="B72" s="45"/>
      <c r="C72" s="26"/>
      <c r="D72" s="26"/>
      <c r="E72" s="26"/>
      <c r="F72" s="26"/>
      <c r="G72" s="26"/>
      <c r="H72" s="26"/>
      <c r="I72" s="26"/>
      <c r="J72" s="26"/>
      <c r="K72" s="26"/>
      <c r="L72" s="26"/>
      <c r="N72" s="26"/>
      <c r="O72" s="40"/>
      <c r="P72" s="40"/>
    </row>
    <row r="73" spans="1:16" ht="42" customHeight="1" x14ac:dyDescent="0.4">
      <c r="A73" s="24" t="s">
        <v>50</v>
      </c>
      <c r="B73" s="173"/>
      <c r="C73" s="174"/>
      <c r="D73" s="174"/>
      <c r="E73" s="174"/>
      <c r="F73" s="174"/>
      <c r="G73" s="174"/>
      <c r="H73" s="174"/>
      <c r="I73" s="174"/>
      <c r="J73" s="174"/>
      <c r="K73" s="174"/>
      <c r="L73" s="174"/>
      <c r="M73" s="175"/>
      <c r="N73" s="26"/>
      <c r="O73" s="40"/>
      <c r="P73" s="40"/>
    </row>
    <row r="74" spans="1:16" ht="57" customHeight="1" x14ac:dyDescent="0.4">
      <c r="A74" s="14"/>
      <c r="B74" s="46" t="s">
        <v>52</v>
      </c>
      <c r="N74" s="6"/>
    </row>
    <row r="75" spans="1:16" ht="42" customHeight="1" x14ac:dyDescent="0.4">
      <c r="A75" s="45" t="s">
        <v>53</v>
      </c>
      <c r="B75" s="45"/>
      <c r="C75" s="26"/>
      <c r="D75" s="26"/>
      <c r="E75" s="26"/>
      <c r="F75" s="26"/>
      <c r="G75" s="26"/>
      <c r="H75" s="26"/>
      <c r="I75" s="26"/>
      <c r="J75" s="26"/>
      <c r="K75" s="26"/>
      <c r="L75" s="26"/>
      <c r="N75" s="26"/>
      <c r="O75" s="40"/>
      <c r="P75" s="40"/>
    </row>
    <row r="76" spans="1:16" ht="42" customHeight="1" x14ac:dyDescent="0.4">
      <c r="A76" s="24" t="s">
        <v>50</v>
      </c>
      <c r="B76" s="173"/>
      <c r="C76" s="174"/>
      <c r="D76" s="174"/>
      <c r="E76" s="174"/>
      <c r="F76" s="174"/>
      <c r="G76" s="174"/>
      <c r="H76" s="174"/>
      <c r="I76" s="174"/>
      <c r="J76" s="174"/>
      <c r="K76" s="174"/>
      <c r="L76" s="174"/>
      <c r="M76" s="175"/>
      <c r="N76" s="26"/>
      <c r="O76" s="40"/>
      <c r="P76" s="40"/>
    </row>
    <row r="77" spans="1:16" ht="42" customHeight="1" x14ac:dyDescent="0.4">
      <c r="A77" s="14"/>
      <c r="B77" s="46"/>
      <c r="N77" s="6"/>
    </row>
    <row r="78" spans="1:16" ht="83.25" customHeight="1" x14ac:dyDescent="0.4">
      <c r="A78" s="14"/>
      <c r="B78" s="14"/>
      <c r="C78" s="32" t="s">
        <v>14</v>
      </c>
      <c r="I78" s="32"/>
      <c r="J78" s="38"/>
    </row>
    <row r="79" spans="1:16" ht="83.25" customHeight="1" x14ac:dyDescent="0.4">
      <c r="A79" s="14"/>
      <c r="B79" s="14"/>
      <c r="C79" s="32"/>
      <c r="D79" s="147" t="str">
        <f>C1&amp;"     "</f>
        <v xml:space="preserve">     </v>
      </c>
      <c r="E79" s="147"/>
      <c r="F79" s="147"/>
      <c r="G79" s="147"/>
      <c r="H79" s="147"/>
      <c r="I79" s="147"/>
      <c r="J79" s="147"/>
      <c r="K79" s="147"/>
      <c r="L79" s="147"/>
      <c r="M79" s="31" t="s">
        <v>28</v>
      </c>
    </row>
    <row r="80" spans="1:16" ht="35.25" x14ac:dyDescent="0.4">
      <c r="A80" s="27"/>
      <c r="B80" s="27"/>
      <c r="C80" s="27"/>
      <c r="D80" s="27"/>
      <c r="E80" s="27"/>
      <c r="F80" s="27"/>
      <c r="G80" s="27"/>
      <c r="H80" s="27"/>
      <c r="I80" s="27"/>
      <c r="J80" s="37"/>
      <c r="K80" s="37"/>
      <c r="L80" s="27"/>
      <c r="M80" s="27"/>
      <c r="O80" s="34" t="s">
        <v>75</v>
      </c>
    </row>
    <row r="81" spans="1:15" ht="46.5" customHeight="1" x14ac:dyDescent="0.4">
      <c r="A81" s="27"/>
      <c r="B81" s="27"/>
      <c r="C81" s="27"/>
      <c r="D81" s="27"/>
      <c r="E81" s="27"/>
      <c r="F81" s="27"/>
      <c r="G81" s="27"/>
      <c r="H81" s="27"/>
      <c r="I81" s="27"/>
      <c r="J81" s="37"/>
      <c r="K81" s="27"/>
      <c r="L81" s="124" t="s">
        <v>87</v>
      </c>
      <c r="M81" s="124"/>
      <c r="N81" s="124"/>
    </row>
    <row r="82" spans="1:15" ht="68.45" customHeight="1" x14ac:dyDescent="0.4">
      <c r="A82" s="13" t="s">
        <v>88</v>
      </c>
      <c r="B82" s="13"/>
      <c r="C82" s="55"/>
      <c r="D82" s="55"/>
      <c r="E82" s="55"/>
      <c r="F82" s="55"/>
      <c r="G82" s="55"/>
      <c r="H82" s="55"/>
      <c r="I82" s="55"/>
      <c r="J82" s="37"/>
      <c r="K82" s="27"/>
      <c r="L82" s="55"/>
      <c r="M82" s="55"/>
      <c r="N82" s="55"/>
    </row>
    <row r="83" spans="1:15" ht="31.5" customHeight="1" x14ac:dyDescent="0.4">
      <c r="A83" s="55"/>
      <c r="B83" s="55"/>
      <c r="C83" s="55"/>
      <c r="D83" s="55"/>
      <c r="E83" s="55"/>
      <c r="F83" s="55"/>
      <c r="G83" s="55"/>
      <c r="H83" s="55"/>
      <c r="I83" s="55"/>
      <c r="J83" s="55"/>
      <c r="K83" s="55"/>
      <c r="L83" s="55"/>
      <c r="M83" s="55"/>
      <c r="N83" s="55"/>
    </row>
    <row r="84" spans="1:15" ht="33.75" customHeight="1" x14ac:dyDescent="0.4">
      <c r="A84" s="55"/>
      <c r="B84" s="55"/>
      <c r="C84" s="55"/>
      <c r="D84" s="55"/>
      <c r="E84" s="55"/>
      <c r="F84" s="55"/>
      <c r="G84" s="55"/>
      <c r="H84" s="55"/>
      <c r="I84" s="58" t="s">
        <v>29</v>
      </c>
      <c r="J84" s="33"/>
      <c r="K84" s="58"/>
      <c r="L84" s="58">
        <f>C1</f>
        <v>0</v>
      </c>
      <c r="M84" s="58"/>
      <c r="N84" s="58"/>
      <c r="O84" s="1"/>
    </row>
    <row r="85" spans="1:15" ht="33.75" customHeight="1" x14ac:dyDescent="0.4">
      <c r="A85" s="55"/>
      <c r="B85" s="55"/>
      <c r="C85" s="55"/>
      <c r="D85" s="55"/>
      <c r="E85" s="55"/>
      <c r="F85" s="55"/>
      <c r="G85" s="55"/>
      <c r="H85" s="55"/>
      <c r="I85" s="58" t="s">
        <v>10</v>
      </c>
      <c r="J85" s="33"/>
      <c r="K85" s="58"/>
      <c r="L85" s="125"/>
      <c r="M85" s="125"/>
      <c r="N85" s="125"/>
      <c r="O85" s="1"/>
    </row>
    <row r="86" spans="1:15" s="67" customFormat="1" ht="33.75" customHeight="1" x14ac:dyDescent="0.4">
      <c r="A86" s="89"/>
      <c r="B86" s="89"/>
      <c r="C86" s="89"/>
      <c r="D86" s="89"/>
      <c r="E86" s="89"/>
      <c r="F86" s="89"/>
      <c r="G86" s="89"/>
      <c r="H86" s="89"/>
      <c r="I86" s="101" t="s">
        <v>84</v>
      </c>
      <c r="J86" s="33"/>
      <c r="K86" s="101"/>
      <c r="L86" s="125"/>
      <c r="M86" s="125"/>
      <c r="N86" s="125"/>
      <c r="O86" s="1"/>
    </row>
    <row r="87" spans="1:15" ht="33.75" customHeight="1" x14ac:dyDescent="0.4">
      <c r="A87" s="55"/>
      <c r="B87" s="55"/>
      <c r="C87" s="55"/>
      <c r="D87" s="55"/>
      <c r="E87" s="55"/>
      <c r="F87" s="55"/>
      <c r="G87" s="55"/>
      <c r="H87" s="55"/>
      <c r="I87" s="58" t="s">
        <v>11</v>
      </c>
      <c r="J87" s="33"/>
      <c r="K87" s="58"/>
      <c r="L87" s="125"/>
      <c r="M87" s="125"/>
      <c r="N87" s="125"/>
      <c r="O87" s="1"/>
    </row>
    <row r="88" spans="1:15" s="67" customFormat="1" ht="33.75" customHeight="1" x14ac:dyDescent="0.4">
      <c r="A88" s="89"/>
      <c r="B88" s="89"/>
      <c r="C88" s="89"/>
      <c r="D88" s="89"/>
      <c r="E88" s="89"/>
      <c r="F88" s="89"/>
      <c r="G88" s="89"/>
      <c r="H88" s="89"/>
      <c r="I88" s="101" t="s">
        <v>85</v>
      </c>
      <c r="J88" s="33"/>
      <c r="K88" s="101"/>
      <c r="L88" s="125"/>
      <c r="M88" s="125"/>
      <c r="N88" s="125"/>
      <c r="O88" s="1"/>
    </row>
    <row r="89" spans="1:15" ht="33.75" customHeight="1" x14ac:dyDescent="0.4">
      <c r="A89" s="55"/>
      <c r="B89" s="55"/>
      <c r="C89" s="55"/>
      <c r="D89" s="55"/>
      <c r="E89" s="55"/>
      <c r="F89" s="55"/>
      <c r="G89" s="55"/>
      <c r="H89" s="55"/>
      <c r="I89" s="55"/>
      <c r="J89" s="55"/>
      <c r="K89" s="55"/>
      <c r="L89" s="55"/>
      <c r="M89" s="55"/>
      <c r="N89" s="55"/>
    </row>
    <row r="90" spans="1:15" ht="18" customHeight="1" x14ac:dyDescent="0.4">
      <c r="A90" s="8"/>
      <c r="B90" s="8"/>
      <c r="C90" s="8"/>
      <c r="D90" s="8"/>
      <c r="E90" s="8"/>
      <c r="F90" s="8"/>
      <c r="G90" s="8"/>
      <c r="H90" s="8"/>
      <c r="I90" s="8"/>
      <c r="J90" s="8"/>
      <c r="K90" s="8"/>
      <c r="L90" s="8"/>
      <c r="M90" s="8"/>
      <c r="N90" s="8"/>
    </row>
    <row r="91" spans="1:15" ht="46.9" customHeight="1" x14ac:dyDescent="0.4">
      <c r="A91" s="133" t="s">
        <v>35</v>
      </c>
      <c r="B91" s="133"/>
      <c r="C91" s="133"/>
      <c r="D91" s="133"/>
      <c r="E91" s="133"/>
      <c r="F91" s="133"/>
      <c r="G91" s="133"/>
      <c r="H91" s="133"/>
      <c r="I91" s="133"/>
      <c r="J91" s="133"/>
      <c r="K91" s="133"/>
      <c r="L91" s="133"/>
      <c r="M91" s="133"/>
      <c r="N91" s="133"/>
      <c r="O91" s="7"/>
    </row>
    <row r="92" spans="1:15" ht="14.25" customHeight="1" x14ac:dyDescent="0.4">
      <c r="A92" s="8"/>
      <c r="B92" s="8"/>
      <c r="C92" s="8"/>
      <c r="D92" s="8"/>
      <c r="E92" s="8"/>
      <c r="F92" s="8"/>
      <c r="G92" s="8"/>
      <c r="H92" s="8"/>
      <c r="I92" s="8"/>
      <c r="J92" s="8"/>
      <c r="K92" s="8"/>
      <c r="L92" s="8"/>
      <c r="M92" s="8"/>
      <c r="N92" s="8"/>
    </row>
    <row r="93" spans="1:15" ht="14.25" customHeight="1" x14ac:dyDescent="0.4">
      <c r="A93" s="8"/>
      <c r="B93" s="8"/>
      <c r="C93" s="8"/>
      <c r="D93" s="8"/>
      <c r="E93" s="8"/>
      <c r="F93" s="8"/>
      <c r="G93" s="8"/>
      <c r="H93" s="8"/>
      <c r="I93" s="8"/>
      <c r="J93" s="8"/>
      <c r="K93" s="8"/>
      <c r="L93" s="8"/>
      <c r="M93" s="8"/>
      <c r="N93" s="8"/>
    </row>
    <row r="94" spans="1:15" ht="14.25" customHeight="1" x14ac:dyDescent="0.4">
      <c r="A94" s="8"/>
      <c r="B94" s="8"/>
      <c r="C94" s="8"/>
      <c r="D94" s="8"/>
      <c r="E94" s="8"/>
      <c r="F94" s="8"/>
      <c r="G94" s="8"/>
      <c r="H94" s="8"/>
      <c r="I94" s="8"/>
      <c r="J94" s="8"/>
      <c r="K94" s="8"/>
      <c r="L94" s="8"/>
      <c r="M94" s="8"/>
      <c r="N94" s="8"/>
    </row>
    <row r="95" spans="1:15" ht="75" customHeight="1" x14ac:dyDescent="0.4">
      <c r="A95" s="134" t="s">
        <v>97</v>
      </c>
      <c r="B95" s="134"/>
      <c r="C95" s="134"/>
      <c r="D95" s="134"/>
      <c r="E95" s="134"/>
      <c r="F95" s="134"/>
      <c r="G95" s="134"/>
      <c r="H95" s="134"/>
      <c r="I95" s="134"/>
      <c r="J95" s="134"/>
      <c r="K95" s="134"/>
      <c r="L95" s="134"/>
      <c r="M95" s="134"/>
      <c r="N95" s="134"/>
      <c r="O95" s="5"/>
    </row>
    <row r="96" spans="1:15" x14ac:dyDescent="0.4">
      <c r="C96" s="2"/>
      <c r="D96" s="1"/>
      <c r="E96" s="1"/>
      <c r="F96" s="3"/>
      <c r="G96" s="3"/>
      <c r="H96" s="4"/>
      <c r="I96" s="4"/>
    </row>
    <row r="97" spans="1:16" ht="45.75" x14ac:dyDescent="0.9">
      <c r="C97" s="9" t="s">
        <v>12</v>
      </c>
      <c r="D97" s="10"/>
      <c r="E97" s="10"/>
      <c r="F97" s="123">
        <f>SUM(F117,J117,N117)</f>
        <v>0</v>
      </c>
      <c r="G97" s="123"/>
      <c r="H97" s="123"/>
      <c r="I97" s="123"/>
      <c r="J97" s="123"/>
      <c r="K97" s="10"/>
      <c r="L97" s="6"/>
      <c r="M97" s="6"/>
    </row>
    <row r="99" spans="1:16" ht="35.25" x14ac:dyDescent="0.4">
      <c r="A99" s="27" t="s">
        <v>13</v>
      </c>
      <c r="B99" s="27"/>
      <c r="C99" s="27"/>
      <c r="D99" s="27"/>
      <c r="E99" s="27"/>
      <c r="F99" s="27"/>
      <c r="G99" s="27"/>
      <c r="H99" s="27"/>
      <c r="I99" s="27"/>
      <c r="J99" s="27"/>
      <c r="K99" s="27"/>
      <c r="L99" s="27"/>
      <c r="M99" s="27"/>
      <c r="N99" s="27"/>
    </row>
    <row r="100" spans="1:16" ht="15" customHeight="1" x14ac:dyDescent="0.4">
      <c r="A100" s="27"/>
      <c r="B100" s="27"/>
      <c r="C100" s="27"/>
      <c r="D100" s="27"/>
      <c r="E100" s="27"/>
      <c r="F100" s="27"/>
      <c r="G100" s="27"/>
      <c r="H100" s="27"/>
      <c r="I100" s="27"/>
      <c r="J100" s="27"/>
      <c r="K100" s="27"/>
      <c r="L100" s="27"/>
      <c r="M100" s="27"/>
      <c r="N100" s="55"/>
    </row>
    <row r="101" spans="1:16" ht="35.25" x14ac:dyDescent="0.4">
      <c r="A101" s="89" t="s">
        <v>98</v>
      </c>
      <c r="B101" s="55"/>
      <c r="C101" s="55"/>
      <c r="D101" s="55"/>
      <c r="E101" s="55"/>
      <c r="F101" s="27"/>
      <c r="G101" s="27"/>
      <c r="H101" s="27"/>
      <c r="I101" s="27"/>
      <c r="J101" s="27"/>
      <c r="K101" s="27"/>
      <c r="L101" s="27"/>
      <c r="M101" s="27"/>
      <c r="N101" s="55"/>
    </row>
    <row r="102" spans="1:16" ht="35.25" hidden="1" x14ac:dyDescent="0.4">
      <c r="A102" s="55"/>
      <c r="B102" s="55"/>
      <c r="C102" s="55"/>
      <c r="D102" s="55"/>
      <c r="E102" s="55"/>
      <c r="F102" s="27"/>
      <c r="G102" s="29"/>
      <c r="H102" s="55"/>
      <c r="J102" s="55"/>
      <c r="K102" s="55"/>
      <c r="L102" s="55"/>
      <c r="M102" s="55"/>
      <c r="N102" s="55"/>
    </row>
    <row r="103" spans="1:16" ht="38.25" x14ac:dyDescent="0.4">
      <c r="A103" s="84" t="s">
        <v>80</v>
      </c>
      <c r="B103" s="55"/>
      <c r="C103" s="55"/>
      <c r="D103" s="55"/>
      <c r="E103" s="55"/>
      <c r="F103" s="27"/>
      <c r="G103" s="29">
        <f>COUNTIFS(K7:K42,"100回以上",L7:L42,"実施")</f>
        <v>0</v>
      </c>
      <c r="H103" s="55" t="s">
        <v>34</v>
      </c>
      <c r="J103" s="55"/>
      <c r="K103" s="55"/>
      <c r="L103" s="55"/>
      <c r="M103" s="55"/>
      <c r="N103" s="55"/>
    </row>
    <row r="104" spans="1:16" s="67" customFormat="1" ht="35.25" x14ac:dyDescent="0.4">
      <c r="A104" s="86" t="s">
        <v>79</v>
      </c>
      <c r="B104" s="84"/>
      <c r="C104" s="84"/>
      <c r="D104" s="84"/>
      <c r="E104" s="84"/>
      <c r="F104" s="27"/>
      <c r="G104" s="82"/>
      <c r="H104" s="84"/>
      <c r="J104" s="84"/>
      <c r="K104" s="84"/>
      <c r="L104" s="84"/>
      <c r="M104" s="84"/>
      <c r="N104" s="84"/>
    </row>
    <row r="105" spans="1:16" ht="30" customHeight="1" x14ac:dyDescent="0.4">
      <c r="A105" s="27"/>
      <c r="B105" s="27"/>
      <c r="C105" s="27"/>
      <c r="D105" s="27"/>
      <c r="E105" s="27"/>
      <c r="F105" s="27"/>
      <c r="G105" s="27"/>
      <c r="H105" s="27"/>
      <c r="I105" s="27"/>
      <c r="J105" s="27"/>
      <c r="K105" s="27"/>
      <c r="L105" s="27"/>
      <c r="M105" s="27"/>
      <c r="N105" s="27"/>
      <c r="P105" s="11"/>
    </row>
    <row r="106" spans="1:16" ht="30.75" customHeight="1" x14ac:dyDescent="0.4">
      <c r="A106" s="26"/>
      <c r="B106" s="26"/>
      <c r="C106" s="127" t="s">
        <v>9</v>
      </c>
      <c r="D106" s="127"/>
      <c r="E106" s="127"/>
      <c r="F106" s="128"/>
      <c r="G106" s="129"/>
      <c r="H106" s="129"/>
      <c r="I106" s="129"/>
      <c r="J106" s="128" t="s">
        <v>26</v>
      </c>
      <c r="K106" s="129"/>
      <c r="L106" s="129"/>
      <c r="M106" s="127"/>
      <c r="N106" s="146"/>
      <c r="P106" s="12"/>
    </row>
    <row r="107" spans="1:16" ht="38.25" customHeight="1" x14ac:dyDescent="0.4">
      <c r="A107" s="26"/>
      <c r="B107" s="26"/>
      <c r="C107" s="164" t="s">
        <v>25</v>
      </c>
      <c r="D107" s="164"/>
      <c r="E107" s="164"/>
      <c r="F107" s="164"/>
      <c r="G107" s="172"/>
      <c r="H107" s="172"/>
      <c r="I107" s="172"/>
      <c r="J107" s="164" t="s">
        <v>33</v>
      </c>
      <c r="K107" s="172"/>
      <c r="L107" s="172"/>
      <c r="M107" s="130"/>
      <c r="N107" s="131"/>
      <c r="P107" s="12"/>
    </row>
    <row r="108" spans="1:16" ht="35.25" x14ac:dyDescent="0.4">
      <c r="A108" s="77">
        <f>C7</f>
        <v>45173</v>
      </c>
      <c r="B108" s="28"/>
      <c r="C108" s="28"/>
      <c r="D108" s="126">
        <f>J9</f>
        <v>0</v>
      </c>
      <c r="E108" s="126"/>
      <c r="F108" s="132"/>
      <c r="G108" s="132"/>
      <c r="H108" s="132"/>
      <c r="I108" s="132"/>
      <c r="J108" s="132">
        <f>IF(AND($G$103&gt;=4,K9="100回以上",L9="実施"),D108*2000,0)</f>
        <v>0</v>
      </c>
      <c r="K108" s="132"/>
      <c r="L108" s="132"/>
      <c r="M108" s="35"/>
      <c r="N108" s="54"/>
    </row>
    <row r="109" spans="1:16" ht="35.25" x14ac:dyDescent="0.4">
      <c r="A109" s="77">
        <f>C11</f>
        <v>45180</v>
      </c>
      <c r="B109" s="28"/>
      <c r="C109" s="28"/>
      <c r="D109" s="126">
        <f>J13</f>
        <v>0</v>
      </c>
      <c r="E109" s="126"/>
      <c r="F109" s="132"/>
      <c r="G109" s="132"/>
      <c r="H109" s="132"/>
      <c r="I109" s="132"/>
      <c r="J109" s="132">
        <f>IF(AND($G$103&gt;=4,K13="100回以上",L13="実施"),D109*2000,0)</f>
        <v>0</v>
      </c>
      <c r="K109" s="132"/>
      <c r="L109" s="132"/>
      <c r="M109" s="35"/>
      <c r="N109" s="54"/>
    </row>
    <row r="110" spans="1:16" ht="35.25" x14ac:dyDescent="0.4">
      <c r="A110" s="77">
        <f t="shared" ref="A110:A115" si="13">A109+7</f>
        <v>45187</v>
      </c>
      <c r="B110" s="28"/>
      <c r="C110" s="28"/>
      <c r="D110" s="126">
        <f>J17</f>
        <v>0</v>
      </c>
      <c r="E110" s="126"/>
      <c r="F110" s="132"/>
      <c r="G110" s="132"/>
      <c r="H110" s="132"/>
      <c r="I110" s="132"/>
      <c r="J110" s="132">
        <f>IF(AND($G$103&gt;=4,K17="100回以上",L17="実施"),D110*2000,0)</f>
        <v>0</v>
      </c>
      <c r="K110" s="132"/>
      <c r="L110" s="132"/>
      <c r="M110" s="35"/>
      <c r="N110" s="54"/>
    </row>
    <row r="111" spans="1:16" ht="35.25" x14ac:dyDescent="0.4">
      <c r="A111" s="77">
        <f t="shared" si="13"/>
        <v>45194</v>
      </c>
      <c r="B111" s="28"/>
      <c r="C111" s="28"/>
      <c r="D111" s="126">
        <f>J21</f>
        <v>0</v>
      </c>
      <c r="E111" s="126"/>
      <c r="F111" s="132"/>
      <c r="G111" s="132"/>
      <c r="H111" s="132"/>
      <c r="I111" s="132"/>
      <c r="J111" s="132">
        <f>IF(AND($G$103&gt;=4,K21="100回以上",L21="実施"),D111*2000,0)</f>
        <v>0</v>
      </c>
      <c r="K111" s="132"/>
      <c r="L111" s="132"/>
      <c r="M111" s="35"/>
      <c r="N111" s="54"/>
    </row>
    <row r="112" spans="1:16" ht="35.25" x14ac:dyDescent="0.4">
      <c r="A112" s="77">
        <f t="shared" si="13"/>
        <v>45201</v>
      </c>
      <c r="B112" s="28"/>
      <c r="C112" s="28"/>
      <c r="D112" s="126">
        <f>J25</f>
        <v>0</v>
      </c>
      <c r="E112" s="126"/>
      <c r="F112" s="132"/>
      <c r="G112" s="132"/>
      <c r="H112" s="132"/>
      <c r="I112" s="132"/>
      <c r="J112" s="132">
        <f>IF(AND($G$103&gt;=4,K25="100回以上",L25="実施"),D112*2000,0)</f>
        <v>0</v>
      </c>
      <c r="K112" s="132"/>
      <c r="L112" s="132"/>
      <c r="M112" s="35"/>
      <c r="N112" s="54"/>
    </row>
    <row r="113" spans="1:14" ht="35.25" x14ac:dyDescent="0.4">
      <c r="A113" s="77">
        <f t="shared" si="13"/>
        <v>45208</v>
      </c>
      <c r="B113" s="28"/>
      <c r="C113" s="28"/>
      <c r="D113" s="126">
        <f>J29</f>
        <v>0</v>
      </c>
      <c r="E113" s="126"/>
      <c r="F113" s="132"/>
      <c r="G113" s="132"/>
      <c r="H113" s="132"/>
      <c r="I113" s="132"/>
      <c r="J113" s="132">
        <f>IF(AND($G$103&gt;=4,K29="100回以上",L29="実施"),D113*2000,0)</f>
        <v>0</v>
      </c>
      <c r="K113" s="132"/>
      <c r="L113" s="132"/>
      <c r="M113" s="35"/>
      <c r="N113" s="54"/>
    </row>
    <row r="114" spans="1:14" ht="35.25" x14ac:dyDescent="0.4">
      <c r="A114" s="77">
        <f t="shared" si="13"/>
        <v>45215</v>
      </c>
      <c r="B114" s="28"/>
      <c r="C114" s="28"/>
      <c r="D114" s="126">
        <f>J33</f>
        <v>0</v>
      </c>
      <c r="E114" s="126"/>
      <c r="F114" s="132"/>
      <c r="G114" s="132"/>
      <c r="H114" s="132"/>
      <c r="I114" s="132"/>
      <c r="J114" s="132">
        <f>IF(AND($G$103&gt;=4,K33="100回以上",L33="実施"),D114*2000,0)</f>
        <v>0</v>
      </c>
      <c r="K114" s="132"/>
      <c r="L114" s="132"/>
      <c r="M114" s="35"/>
      <c r="N114" s="54"/>
    </row>
    <row r="115" spans="1:14" ht="35.25" x14ac:dyDescent="0.4">
      <c r="A115" s="77">
        <f t="shared" si="13"/>
        <v>45222</v>
      </c>
      <c r="B115" s="28"/>
      <c r="C115" s="28"/>
      <c r="D115" s="126">
        <f>J37</f>
        <v>0</v>
      </c>
      <c r="E115" s="126"/>
      <c r="F115" s="132"/>
      <c r="G115" s="132"/>
      <c r="H115" s="132"/>
      <c r="I115" s="132"/>
      <c r="J115" s="132">
        <f>IF(AND($G$103&gt;=4,K37="100回以上",L37="実施"),D115*2000,0)</f>
        <v>0</v>
      </c>
      <c r="K115" s="132"/>
      <c r="L115" s="132"/>
      <c r="M115" s="35"/>
      <c r="N115" s="54"/>
    </row>
    <row r="116" spans="1:14" s="67" customFormat="1" ht="36" thickBot="1" x14ac:dyDescent="0.45">
      <c r="A116" s="77">
        <f>A115+7</f>
        <v>45229</v>
      </c>
      <c r="B116" s="28"/>
      <c r="C116" s="28"/>
      <c r="D116" s="126">
        <f>J41</f>
        <v>0</v>
      </c>
      <c r="E116" s="126"/>
      <c r="F116" s="107"/>
      <c r="G116" s="107"/>
      <c r="H116" s="107"/>
      <c r="I116" s="107"/>
      <c r="J116" s="132">
        <f>IF(AND($G$103&gt;=4,K41="100回以上",L41="実施"),D116*2000,0)</f>
        <v>0</v>
      </c>
      <c r="K116" s="132"/>
      <c r="L116" s="132"/>
      <c r="M116" s="108"/>
      <c r="N116" s="107"/>
    </row>
    <row r="117" spans="1:14" ht="36" thickTop="1" x14ac:dyDescent="0.4">
      <c r="A117" s="30" t="s">
        <v>24</v>
      </c>
      <c r="B117" s="30"/>
      <c r="C117" s="30"/>
      <c r="D117" s="170">
        <f>SUM(D108:E116)</f>
        <v>0</v>
      </c>
      <c r="E117" s="170"/>
      <c r="F117" s="171"/>
      <c r="G117" s="171"/>
      <c r="H117" s="171"/>
      <c r="I117" s="171"/>
      <c r="J117" s="171">
        <f>SUM(J108:L116)</f>
        <v>0</v>
      </c>
      <c r="K117" s="171"/>
      <c r="L117" s="171"/>
      <c r="M117" s="36"/>
      <c r="N117" s="59"/>
    </row>
    <row r="118" spans="1:14" ht="45" customHeight="1" x14ac:dyDescent="0.4">
      <c r="A118" s="86" t="s">
        <v>83</v>
      </c>
      <c r="B118" s="55"/>
      <c r="C118" s="55"/>
      <c r="D118" s="89"/>
      <c r="E118" s="89"/>
      <c r="F118" s="165"/>
      <c r="G118" s="165"/>
      <c r="H118" s="165"/>
      <c r="I118" s="165"/>
      <c r="J118" s="165">
        <f ca="1">SUMIF(J108:L116,"&gt;0",D108:E116)</f>
        <v>0</v>
      </c>
      <c r="K118" s="165"/>
      <c r="L118" s="165"/>
      <c r="M118" s="99"/>
      <c r="N118" s="100"/>
    </row>
    <row r="119" spans="1:14" s="67" customFormat="1" ht="27" customHeight="1" x14ac:dyDescent="0.4">
      <c r="A119" s="86"/>
      <c r="B119" s="89"/>
      <c r="C119" s="89"/>
      <c r="D119" s="89"/>
      <c r="E119" s="89"/>
      <c r="F119" s="98"/>
      <c r="G119" s="98"/>
      <c r="H119" s="98"/>
      <c r="I119" s="98"/>
      <c r="J119" s="98"/>
      <c r="K119" s="98"/>
      <c r="L119" s="98"/>
      <c r="M119" s="96"/>
      <c r="N119" s="97"/>
    </row>
    <row r="120" spans="1:14" s="67" customFormat="1" ht="35.25" x14ac:dyDescent="0.4">
      <c r="A120" s="27" t="s">
        <v>82</v>
      </c>
      <c r="B120" s="27"/>
      <c r="C120" s="27"/>
      <c r="D120" s="27"/>
      <c r="E120" s="27"/>
      <c r="F120" s="27"/>
      <c r="G120" s="27"/>
      <c r="H120" s="27"/>
      <c r="I120" s="27"/>
      <c r="J120" s="88"/>
      <c r="K120" s="88"/>
      <c r="L120" s="88"/>
      <c r="M120" s="88"/>
      <c r="N120" s="90"/>
    </row>
    <row r="121" spans="1:14" s="67" customFormat="1" ht="35.25" x14ac:dyDescent="0.4">
      <c r="A121" s="27"/>
      <c r="B121" s="27"/>
      <c r="C121" s="162" t="s">
        <v>89</v>
      </c>
      <c r="D121" s="163"/>
      <c r="E121" s="142"/>
      <c r="F121" s="142"/>
      <c r="G121" s="142"/>
      <c r="H121" s="142"/>
      <c r="I121" s="142"/>
      <c r="J121" s="142"/>
      <c r="K121" s="142"/>
      <c r="L121" s="142"/>
      <c r="M121" s="142"/>
    </row>
    <row r="122" spans="1:14" s="67" customFormat="1" ht="35.25" x14ac:dyDescent="0.4">
      <c r="A122" s="27"/>
      <c r="B122" s="27"/>
      <c r="C122" s="162" t="s">
        <v>90</v>
      </c>
      <c r="D122" s="163"/>
      <c r="E122" s="142"/>
      <c r="F122" s="142"/>
      <c r="G122" s="142"/>
      <c r="H122" s="142"/>
      <c r="I122" s="142"/>
      <c r="J122" s="142"/>
      <c r="K122" s="142"/>
      <c r="L122" s="142"/>
      <c r="M122" s="142"/>
    </row>
    <row r="123" spans="1:14" s="67" customFormat="1" ht="35.25" x14ac:dyDescent="0.4">
      <c r="A123" s="27"/>
      <c r="B123" s="27"/>
      <c r="C123" s="162" t="s">
        <v>91</v>
      </c>
      <c r="D123" s="163"/>
      <c r="E123" s="142"/>
      <c r="F123" s="142"/>
      <c r="G123" s="142"/>
      <c r="H123" s="142"/>
      <c r="I123" s="142"/>
      <c r="J123" s="142"/>
      <c r="K123" s="142"/>
      <c r="L123" s="142"/>
      <c r="M123" s="142"/>
    </row>
    <row r="124" spans="1:14" s="67" customFormat="1" ht="35.25" x14ac:dyDescent="0.4">
      <c r="A124" s="27"/>
      <c r="B124" s="27"/>
      <c r="C124" s="162" t="s">
        <v>92</v>
      </c>
      <c r="D124" s="163"/>
      <c r="E124" s="142"/>
      <c r="F124" s="142"/>
      <c r="G124" s="142"/>
      <c r="H124" s="142"/>
      <c r="I124" s="142"/>
      <c r="J124" s="142"/>
      <c r="K124" s="142"/>
      <c r="L124" s="142"/>
      <c r="M124" s="142"/>
    </row>
    <row r="125" spans="1:14" s="67" customFormat="1" ht="35.25" x14ac:dyDescent="0.4">
      <c r="A125" s="27"/>
      <c r="B125" s="27"/>
      <c r="C125" s="162" t="s">
        <v>93</v>
      </c>
      <c r="D125" s="163"/>
      <c r="E125" s="142"/>
      <c r="F125" s="142"/>
      <c r="G125" s="142"/>
      <c r="H125" s="142"/>
      <c r="I125" s="142"/>
      <c r="J125" s="142"/>
      <c r="K125" s="142"/>
      <c r="L125" s="142"/>
      <c r="M125" s="142"/>
    </row>
    <row r="126" spans="1:14" s="67" customFormat="1" ht="35.25" x14ac:dyDescent="0.4">
      <c r="A126" s="27"/>
      <c r="B126" s="27"/>
      <c r="C126" s="162" t="s">
        <v>94</v>
      </c>
      <c r="D126" s="163"/>
      <c r="E126" s="142"/>
      <c r="F126" s="142"/>
      <c r="G126" s="142"/>
      <c r="H126" s="142"/>
      <c r="I126" s="142"/>
      <c r="J126" s="142"/>
      <c r="K126" s="142"/>
      <c r="L126" s="142"/>
      <c r="M126" s="142"/>
    </row>
    <row r="127" spans="1:14" s="67" customFormat="1" ht="35.25" x14ac:dyDescent="0.4">
      <c r="A127" s="27"/>
      <c r="B127" s="27"/>
      <c r="C127" s="166" t="s">
        <v>95</v>
      </c>
      <c r="D127" s="166"/>
      <c r="E127" s="142"/>
      <c r="F127" s="142"/>
      <c r="G127" s="142"/>
      <c r="H127" s="142"/>
      <c r="I127" s="142"/>
      <c r="J127" s="142"/>
      <c r="K127" s="142"/>
      <c r="L127" s="142"/>
      <c r="M127" s="142"/>
    </row>
    <row r="128" spans="1:14" s="67" customFormat="1" ht="35.25" x14ac:dyDescent="0.4">
      <c r="A128" s="27"/>
      <c r="B128" s="27"/>
      <c r="C128" s="91" t="s">
        <v>8</v>
      </c>
      <c r="D128" s="92"/>
      <c r="E128" s="92"/>
      <c r="F128" s="93"/>
      <c r="G128" s="93"/>
      <c r="H128" s="93"/>
      <c r="I128" s="93"/>
      <c r="J128" s="93"/>
      <c r="K128" s="93"/>
      <c r="L128" s="93"/>
      <c r="M128" s="94"/>
    </row>
    <row r="129" spans="1:15" s="67" customFormat="1" ht="27" customHeight="1" x14ac:dyDescent="0.4">
      <c r="A129" s="27"/>
      <c r="B129" s="27"/>
      <c r="C129" s="167"/>
      <c r="D129" s="168"/>
      <c r="E129" s="168"/>
      <c r="F129" s="168"/>
      <c r="G129" s="168"/>
      <c r="H129" s="168"/>
      <c r="I129" s="168"/>
      <c r="J129" s="168"/>
      <c r="K129" s="168"/>
      <c r="L129" s="168"/>
      <c r="M129" s="169"/>
    </row>
    <row r="130" spans="1:15" s="67" customFormat="1" ht="35.25" customHeight="1" x14ac:dyDescent="0.4">
      <c r="A130" s="27"/>
      <c r="B130" s="27"/>
      <c r="C130" s="95"/>
      <c r="D130" s="95"/>
      <c r="E130" s="95"/>
      <c r="F130" s="95"/>
      <c r="G130" s="95"/>
      <c r="H130" s="95"/>
      <c r="I130" s="95"/>
      <c r="J130" s="95"/>
      <c r="K130" s="95"/>
      <c r="L130" s="95"/>
      <c r="M130" s="95"/>
      <c r="N130" s="95"/>
    </row>
    <row r="131" spans="1:15" ht="37.15" customHeight="1" x14ac:dyDescent="0.4">
      <c r="A131" s="56" t="s">
        <v>15</v>
      </c>
      <c r="B131" s="137"/>
      <c r="C131" s="138"/>
      <c r="D131" s="138"/>
      <c r="E131" s="138"/>
      <c r="F131" s="138"/>
      <c r="G131" s="138"/>
      <c r="H131" s="139"/>
      <c r="I131" s="140" t="s">
        <v>16</v>
      </c>
      <c r="J131" s="140"/>
      <c r="K131" s="140"/>
      <c r="L131" s="141"/>
      <c r="M131" s="141"/>
      <c r="N131" s="141"/>
      <c r="O131" s="22"/>
    </row>
    <row r="132" spans="1:15" ht="37.15" customHeight="1" x14ac:dyDescent="0.4">
      <c r="A132" s="56" t="s">
        <v>17</v>
      </c>
      <c r="B132" s="137"/>
      <c r="C132" s="138"/>
      <c r="D132" s="138"/>
      <c r="E132" s="138"/>
      <c r="F132" s="138"/>
      <c r="G132" s="138"/>
      <c r="H132" s="139"/>
      <c r="I132" s="140" t="s">
        <v>18</v>
      </c>
      <c r="J132" s="140"/>
      <c r="K132" s="140"/>
      <c r="L132" s="141"/>
      <c r="M132" s="141"/>
      <c r="N132" s="141"/>
      <c r="O132" s="21"/>
    </row>
    <row r="133" spans="1:15" ht="37.15" customHeight="1" x14ac:dyDescent="0.4">
      <c r="A133" s="56" t="s">
        <v>19</v>
      </c>
      <c r="B133" s="137"/>
      <c r="C133" s="138"/>
      <c r="D133" s="138"/>
      <c r="E133" s="138"/>
      <c r="F133" s="138"/>
      <c r="G133" s="138"/>
      <c r="H133" s="139"/>
      <c r="I133" s="140" t="s">
        <v>20</v>
      </c>
      <c r="J133" s="140"/>
      <c r="K133" s="140"/>
      <c r="L133" s="141"/>
      <c r="M133" s="141"/>
      <c r="N133" s="141"/>
      <c r="O133" s="21"/>
    </row>
    <row r="134" spans="1:15" ht="37.15" customHeight="1" x14ac:dyDescent="0.4">
      <c r="A134" s="56" t="s">
        <v>22</v>
      </c>
      <c r="B134" s="137"/>
      <c r="C134" s="138"/>
      <c r="D134" s="138"/>
      <c r="E134" s="138"/>
      <c r="F134" s="138"/>
      <c r="G134" s="138"/>
      <c r="H134" s="138"/>
      <c r="I134" s="138"/>
      <c r="J134" s="138"/>
      <c r="K134" s="138"/>
      <c r="L134" s="138"/>
      <c r="M134" s="138"/>
      <c r="N134" s="139"/>
      <c r="O134" s="20"/>
    </row>
    <row r="135" spans="1:15" ht="37.15" customHeight="1" x14ac:dyDescent="0.4">
      <c r="A135" s="56" t="s">
        <v>21</v>
      </c>
      <c r="B135" s="137"/>
      <c r="C135" s="138"/>
      <c r="D135" s="138"/>
      <c r="E135" s="138"/>
      <c r="F135" s="138"/>
      <c r="G135" s="138"/>
      <c r="H135" s="138"/>
      <c r="I135" s="138"/>
      <c r="J135" s="138"/>
      <c r="K135" s="138"/>
      <c r="L135" s="138"/>
      <c r="M135" s="138"/>
      <c r="N135" s="139"/>
      <c r="O135" s="23"/>
    </row>
  </sheetData>
  <mergeCells count="149">
    <mergeCell ref="A7:B7"/>
    <mergeCell ref="D116:E116"/>
    <mergeCell ref="J116:L116"/>
    <mergeCell ref="A20:B20"/>
    <mergeCell ref="A16:B16"/>
    <mergeCell ref="D110:E110"/>
    <mergeCell ref="F110:I110"/>
    <mergeCell ref="J110:L110"/>
    <mergeCell ref="D111:E111"/>
    <mergeCell ref="F111:I111"/>
    <mergeCell ref="J111:L111"/>
    <mergeCell ref="F107:I107"/>
    <mergeCell ref="J107:L107"/>
    <mergeCell ref="F109:I109"/>
    <mergeCell ref="J109:L109"/>
    <mergeCell ref="J19:L19"/>
    <mergeCell ref="B76:M76"/>
    <mergeCell ref="A36:B36"/>
    <mergeCell ref="A59:M60"/>
    <mergeCell ref="A61:M62"/>
    <mergeCell ref="A67:O67"/>
    <mergeCell ref="B73:M73"/>
    <mergeCell ref="A27:B27"/>
    <mergeCell ref="A31:B31"/>
    <mergeCell ref="F118:I118"/>
    <mergeCell ref="J118:L118"/>
    <mergeCell ref="C126:D126"/>
    <mergeCell ref="E126:M126"/>
    <mergeCell ref="C127:D127"/>
    <mergeCell ref="E127:M127"/>
    <mergeCell ref="C129:M129"/>
    <mergeCell ref="A35:B35"/>
    <mergeCell ref="A32:B32"/>
    <mergeCell ref="M35:N35"/>
    <mergeCell ref="M37:N37"/>
    <mergeCell ref="M38:N38"/>
    <mergeCell ref="M32:N32"/>
    <mergeCell ref="M36:N36"/>
    <mergeCell ref="A39:B39"/>
    <mergeCell ref="D117:E117"/>
    <mergeCell ref="F117:I117"/>
    <mergeCell ref="J117:L117"/>
    <mergeCell ref="D114:E114"/>
    <mergeCell ref="F114:I114"/>
    <mergeCell ref="J114:L114"/>
    <mergeCell ref="D115:E115"/>
    <mergeCell ref="F115:I115"/>
    <mergeCell ref="J115:L115"/>
    <mergeCell ref="A28:B28"/>
    <mergeCell ref="D112:E112"/>
    <mergeCell ref="F112:I112"/>
    <mergeCell ref="J112:L112"/>
    <mergeCell ref="C107:E107"/>
    <mergeCell ref="M31:N31"/>
    <mergeCell ref="M33:N33"/>
    <mergeCell ref="M34:N34"/>
    <mergeCell ref="M30:N30"/>
    <mergeCell ref="M19:N19"/>
    <mergeCell ref="A8:B8"/>
    <mergeCell ref="A11:B11"/>
    <mergeCell ref="A15:B15"/>
    <mergeCell ref="A19:B19"/>
    <mergeCell ref="A23:B23"/>
    <mergeCell ref="A12:B12"/>
    <mergeCell ref="B134:N134"/>
    <mergeCell ref="B135:N135"/>
    <mergeCell ref="B131:H131"/>
    <mergeCell ref="I131:K131"/>
    <mergeCell ref="L131:N131"/>
    <mergeCell ref="B132:H132"/>
    <mergeCell ref="I132:K132"/>
    <mergeCell ref="L132:N132"/>
    <mergeCell ref="C121:D121"/>
    <mergeCell ref="E121:M121"/>
    <mergeCell ref="C122:D122"/>
    <mergeCell ref="E122:M122"/>
    <mergeCell ref="C123:D123"/>
    <mergeCell ref="E123:M123"/>
    <mergeCell ref="C124:D124"/>
    <mergeCell ref="E124:M124"/>
    <mergeCell ref="C125:D125"/>
    <mergeCell ref="C1:J1"/>
    <mergeCell ref="J5:J6"/>
    <mergeCell ref="K5:K6"/>
    <mergeCell ref="M14:N14"/>
    <mergeCell ref="M15:N15"/>
    <mergeCell ref="M17:N17"/>
    <mergeCell ref="M18:N18"/>
    <mergeCell ref="M5:N6"/>
    <mergeCell ref="L5:L6"/>
    <mergeCell ref="M7:N7"/>
    <mergeCell ref="M8:N8"/>
    <mergeCell ref="M9:N9"/>
    <mergeCell ref="M10:N10"/>
    <mergeCell ref="M11:N11"/>
    <mergeCell ref="M13:N13"/>
    <mergeCell ref="M12:N12"/>
    <mergeCell ref="J7:L7"/>
    <mergeCell ref="J11:L11"/>
    <mergeCell ref="J15:L15"/>
    <mergeCell ref="M16:N16"/>
    <mergeCell ref="M23:N23"/>
    <mergeCell ref="M25:N25"/>
    <mergeCell ref="M26:N26"/>
    <mergeCell ref="M20:N20"/>
    <mergeCell ref="M24:N24"/>
    <mergeCell ref="M28:N28"/>
    <mergeCell ref="M21:N21"/>
    <mergeCell ref="M22:N22"/>
    <mergeCell ref="B133:H133"/>
    <mergeCell ref="I133:K133"/>
    <mergeCell ref="L133:N133"/>
    <mergeCell ref="E125:M125"/>
    <mergeCell ref="D113:E113"/>
    <mergeCell ref="F113:I113"/>
    <mergeCell ref="J113:L113"/>
    <mergeCell ref="A24:B24"/>
    <mergeCell ref="L86:N86"/>
    <mergeCell ref="E44:I44"/>
    <mergeCell ref="M106:N106"/>
    <mergeCell ref="D79:L79"/>
    <mergeCell ref="J23:L23"/>
    <mergeCell ref="J35:L35"/>
    <mergeCell ref="J39:L39"/>
    <mergeCell ref="A40:B40"/>
    <mergeCell ref="J27:L27"/>
    <mergeCell ref="J31:L31"/>
    <mergeCell ref="J44:K44"/>
    <mergeCell ref="F97:J97"/>
    <mergeCell ref="L81:N81"/>
    <mergeCell ref="L85:N85"/>
    <mergeCell ref="L87:N87"/>
    <mergeCell ref="L88:N88"/>
    <mergeCell ref="D109:E109"/>
    <mergeCell ref="C106:E106"/>
    <mergeCell ref="F106:I106"/>
    <mergeCell ref="J106:L106"/>
    <mergeCell ref="M107:N107"/>
    <mergeCell ref="D108:E108"/>
    <mergeCell ref="F108:I108"/>
    <mergeCell ref="J108:L108"/>
    <mergeCell ref="A91:N91"/>
    <mergeCell ref="A95:N95"/>
    <mergeCell ref="M42:N42"/>
    <mergeCell ref="M27:N27"/>
    <mergeCell ref="M29:N29"/>
    <mergeCell ref="M39:N39"/>
    <mergeCell ref="M40:N40"/>
    <mergeCell ref="M41:N41"/>
  </mergeCells>
  <phoneticPr fontId="2"/>
  <dataValidations count="2">
    <dataValidation type="list" allowBlank="1" showInputMessage="1" sqref="K25 K13 K21 K29 K33 K9 K17 K37 K41" xr:uid="{00000000-0002-0000-0100-000000000000}">
      <formula1>"100回未満,100回以上,150回以上"</formula1>
    </dataValidation>
    <dataValidation type="list" allowBlank="1" showInputMessage="1" showErrorMessage="1" sqref="C8:I8 C32:I32 C28:I28 C36:I36 C20:I20 C12:I12 C16:I16 C24:I24 C40:I40" xr:uid="{00000000-0002-0000-0100-000001000000}">
      <formula1>"○,　"</formula1>
    </dataValidation>
  </dataValidations>
  <pageMargins left="0.70866141732283472" right="0.70866141732283472" top="0.74803149606299213" bottom="0.74803149606299213" header="0.31496062992125984" footer="0.31496062992125984"/>
  <pageSetup paperSize="9" scale="36" fitToHeight="0" orientation="portrait" r:id="rId1"/>
  <rowBreaks count="2" manualBreakCount="2">
    <brk id="44" max="14" man="1"/>
    <brk id="7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C968A-CFCF-4FF8-8D3A-22C6E9C3687B}">
  <sheetPr>
    <pageSetUpPr fitToPage="1"/>
  </sheetPr>
  <dimension ref="A1:P135"/>
  <sheetViews>
    <sheetView view="pageBreakPreview" zoomScale="55" zoomScaleNormal="55" zoomScaleSheetLayoutView="55" workbookViewId="0"/>
  </sheetViews>
  <sheetFormatPr defaultColWidth="9" defaultRowHeight="18.75" x14ac:dyDescent="0.4"/>
  <cols>
    <col min="1" max="1" width="38.75" style="67" customWidth="1"/>
    <col min="2" max="9" width="11.25" style="67" customWidth="1"/>
    <col min="10" max="10" width="15" style="67" customWidth="1"/>
    <col min="11" max="11" width="14.125" style="67" customWidth="1"/>
    <col min="12" max="13" width="15.875" style="67" customWidth="1"/>
    <col min="14" max="14" width="26.625" style="67" customWidth="1"/>
    <col min="15" max="15" width="10.125" style="67" customWidth="1"/>
    <col min="16" max="16" width="9" style="67" customWidth="1"/>
    <col min="17" max="16384" width="9" style="67"/>
  </cols>
  <sheetData>
    <row r="1" spans="1:15" ht="42" customHeight="1" x14ac:dyDescent="0.4">
      <c r="A1" s="39" t="s">
        <v>27</v>
      </c>
      <c r="B1" s="39"/>
      <c r="C1" s="148" t="s">
        <v>30</v>
      </c>
      <c r="D1" s="149"/>
      <c r="E1" s="149"/>
      <c r="F1" s="149"/>
      <c r="G1" s="149"/>
      <c r="H1" s="149"/>
      <c r="I1" s="149"/>
      <c r="J1" s="149"/>
      <c r="O1" s="66" t="s">
        <v>74</v>
      </c>
    </row>
    <row r="2" spans="1:15" ht="60.75" customHeight="1" x14ac:dyDescent="0.4">
      <c r="A2" s="15" t="s">
        <v>73</v>
      </c>
      <c r="B2" s="15"/>
      <c r="C2" s="15"/>
      <c r="D2" s="15"/>
      <c r="E2" s="15"/>
      <c r="F2" s="15"/>
      <c r="G2" s="15"/>
      <c r="H2" s="15"/>
      <c r="I2" s="15"/>
      <c r="J2" s="15"/>
      <c r="K2" s="15"/>
      <c r="L2" s="15"/>
      <c r="N2" s="65" t="s">
        <v>61</v>
      </c>
    </row>
    <row r="3" spans="1:15" ht="45" customHeight="1" x14ac:dyDescent="0.4">
      <c r="A3" s="15"/>
      <c r="B3" s="15"/>
      <c r="C3" s="15"/>
      <c r="D3" s="15"/>
      <c r="E3" s="15"/>
      <c r="F3" s="15"/>
      <c r="G3" s="15"/>
      <c r="H3" s="15"/>
      <c r="I3" s="15"/>
      <c r="J3" s="15"/>
      <c r="K3" s="117"/>
      <c r="L3" s="15"/>
      <c r="N3" s="16"/>
    </row>
    <row r="4" spans="1:15" ht="45" customHeight="1" x14ac:dyDescent="0.4">
      <c r="A4" s="15" t="s">
        <v>32</v>
      </c>
      <c r="B4" s="15"/>
      <c r="C4" s="15"/>
      <c r="D4" s="15"/>
      <c r="E4" s="15"/>
      <c r="F4" s="15"/>
      <c r="G4" s="15"/>
      <c r="H4" s="15"/>
      <c r="I4" s="15"/>
      <c r="J4" s="15"/>
      <c r="K4" s="15"/>
      <c r="L4" s="15"/>
      <c r="N4" s="16"/>
    </row>
    <row r="5" spans="1:15" ht="42" customHeight="1" x14ac:dyDescent="0.4">
      <c r="A5" s="85" t="s">
        <v>78</v>
      </c>
      <c r="B5" s="17"/>
      <c r="C5" s="17"/>
      <c r="D5" s="17"/>
      <c r="E5" s="17"/>
      <c r="F5" s="17"/>
      <c r="G5" s="17"/>
      <c r="H5" s="17"/>
      <c r="I5" s="17"/>
      <c r="J5" s="150" t="s">
        <v>7</v>
      </c>
      <c r="K5" s="152" t="s">
        <v>23</v>
      </c>
      <c r="L5" s="158" t="s">
        <v>81</v>
      </c>
      <c r="M5" s="154" t="s">
        <v>8</v>
      </c>
      <c r="N5" s="155"/>
    </row>
    <row r="6" spans="1:15" ht="42" customHeight="1" x14ac:dyDescent="0.4">
      <c r="A6" s="17"/>
      <c r="B6" s="17"/>
      <c r="C6" s="102" t="s">
        <v>1</v>
      </c>
      <c r="D6" s="102" t="s">
        <v>2</v>
      </c>
      <c r="E6" s="102" t="s">
        <v>3</v>
      </c>
      <c r="F6" s="102" t="s">
        <v>4</v>
      </c>
      <c r="G6" s="102" t="s">
        <v>5</v>
      </c>
      <c r="H6" s="102" t="s">
        <v>6</v>
      </c>
      <c r="I6" s="102" t="s">
        <v>0</v>
      </c>
      <c r="J6" s="151"/>
      <c r="K6" s="153"/>
      <c r="L6" s="159"/>
      <c r="M6" s="156"/>
      <c r="N6" s="157"/>
    </row>
    <row r="7" spans="1:15" ht="42" customHeight="1" x14ac:dyDescent="0.4">
      <c r="A7" s="160"/>
      <c r="B7" s="161"/>
      <c r="C7" s="63">
        <v>45173</v>
      </c>
      <c r="D7" s="63">
        <f>C7+1</f>
        <v>45174</v>
      </c>
      <c r="E7" s="63">
        <f t="shared" ref="E7:I7" si="0">D7+1</f>
        <v>45175</v>
      </c>
      <c r="F7" s="63">
        <f t="shared" si="0"/>
        <v>45176</v>
      </c>
      <c r="G7" s="63">
        <f t="shared" si="0"/>
        <v>45177</v>
      </c>
      <c r="H7" s="111">
        <f t="shared" si="0"/>
        <v>45178</v>
      </c>
      <c r="I7" s="112">
        <f t="shared" si="0"/>
        <v>45179</v>
      </c>
      <c r="J7" s="118"/>
      <c r="K7" s="119"/>
      <c r="L7" s="120"/>
      <c r="M7" s="135"/>
      <c r="N7" s="136"/>
      <c r="O7" s="6"/>
    </row>
    <row r="8" spans="1:15" ht="42" customHeight="1" x14ac:dyDescent="0.4">
      <c r="A8" s="143" t="s">
        <v>76</v>
      </c>
      <c r="B8" s="144"/>
      <c r="C8" s="64"/>
      <c r="D8" s="64"/>
      <c r="E8" s="64"/>
      <c r="F8" s="64"/>
      <c r="G8" s="64"/>
      <c r="H8" s="64"/>
      <c r="I8" s="64"/>
      <c r="J8" s="83"/>
      <c r="K8" s="75"/>
      <c r="M8" s="135"/>
      <c r="N8" s="136"/>
      <c r="O8" s="6"/>
    </row>
    <row r="9" spans="1:15" ht="42" customHeight="1" x14ac:dyDescent="0.4">
      <c r="A9" s="25" t="s">
        <v>31</v>
      </c>
      <c r="B9" s="42" t="s">
        <v>36</v>
      </c>
      <c r="C9" s="64"/>
      <c r="D9" s="64"/>
      <c r="E9" s="64"/>
      <c r="F9" s="64"/>
      <c r="G9" s="64"/>
      <c r="H9" s="64"/>
      <c r="I9" s="64"/>
      <c r="J9" s="78">
        <f>SUM(C9:I10)</f>
        <v>0</v>
      </c>
      <c r="K9" s="79" t="str">
        <f>IF(J9&lt;100,"100回未満","100回以上")</f>
        <v>100回未満</v>
      </c>
      <c r="L9" s="80" t="str">
        <f>IF(COUNTIF(C8:I8,"○")&gt;0,"実施","―")</f>
        <v>―</v>
      </c>
      <c r="M9" s="135"/>
      <c r="N9" s="136"/>
      <c r="O9" s="6"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row>
    <row r="10" spans="1:15" ht="42" customHeight="1" x14ac:dyDescent="0.4">
      <c r="A10" s="25" t="s">
        <v>31</v>
      </c>
      <c r="B10" s="42" t="s">
        <v>37</v>
      </c>
      <c r="C10" s="64"/>
      <c r="D10" s="64"/>
      <c r="E10" s="64"/>
      <c r="F10" s="64"/>
      <c r="G10" s="64"/>
      <c r="H10" s="64"/>
      <c r="I10" s="64"/>
      <c r="J10" s="74"/>
      <c r="K10" s="76"/>
      <c r="L10" s="81"/>
      <c r="M10" s="135"/>
      <c r="N10" s="136"/>
      <c r="O10" s="6"/>
    </row>
    <row r="11" spans="1:15" ht="42" customHeight="1" x14ac:dyDescent="0.4">
      <c r="A11" s="160"/>
      <c r="B11" s="161"/>
      <c r="C11" s="63">
        <f>I7+1</f>
        <v>45180</v>
      </c>
      <c r="D11" s="63">
        <f t="shared" ref="D11:I11" si="1">C11+1</f>
        <v>45181</v>
      </c>
      <c r="E11" s="63">
        <f t="shared" si="1"/>
        <v>45182</v>
      </c>
      <c r="F11" s="63">
        <f t="shared" si="1"/>
        <v>45183</v>
      </c>
      <c r="G11" s="63">
        <f t="shared" si="1"/>
        <v>45184</v>
      </c>
      <c r="H11" s="111">
        <f t="shared" si="1"/>
        <v>45185</v>
      </c>
      <c r="I11" s="112">
        <f t="shared" si="1"/>
        <v>45186</v>
      </c>
      <c r="J11" s="118"/>
      <c r="K11" s="119"/>
      <c r="L11" s="120"/>
      <c r="M11" s="135"/>
      <c r="N11" s="136"/>
      <c r="O11" s="6"/>
    </row>
    <row r="12" spans="1:15" ht="42" customHeight="1" x14ac:dyDescent="0.4">
      <c r="A12" s="143" t="s">
        <v>77</v>
      </c>
      <c r="B12" s="144"/>
      <c r="C12" s="64"/>
      <c r="D12" s="64"/>
      <c r="E12" s="64"/>
      <c r="F12" s="64"/>
      <c r="G12" s="64" t="s">
        <v>86</v>
      </c>
      <c r="H12" s="64" t="s">
        <v>86</v>
      </c>
      <c r="I12" s="64" t="s">
        <v>96</v>
      </c>
      <c r="J12" s="83"/>
      <c r="K12" s="75"/>
      <c r="M12" s="135"/>
      <c r="N12" s="136"/>
      <c r="O12" s="6"/>
    </row>
    <row r="13" spans="1:15" ht="42" customHeight="1" x14ac:dyDescent="0.4">
      <c r="A13" s="25" t="s">
        <v>31</v>
      </c>
      <c r="B13" s="42" t="s">
        <v>36</v>
      </c>
      <c r="C13" s="64"/>
      <c r="D13" s="64">
        <v>20</v>
      </c>
      <c r="E13" s="64">
        <v>30</v>
      </c>
      <c r="F13" s="64">
        <v>20</v>
      </c>
      <c r="G13" s="64">
        <v>20</v>
      </c>
      <c r="H13" s="64">
        <v>80</v>
      </c>
      <c r="I13" s="64"/>
      <c r="J13" s="78">
        <f>SUM(C13:I14)</f>
        <v>170</v>
      </c>
      <c r="K13" s="79" t="str">
        <f>IF(J13&lt;100,"100回未満","100回以上")</f>
        <v>100回以上</v>
      </c>
      <c r="L13" s="80" t="str">
        <f>IF(COUNTIF(C12:I12,"○")&gt;0,"実施","―")</f>
        <v>実施</v>
      </c>
      <c r="M13" s="135"/>
      <c r="N13" s="136"/>
      <c r="O13" s="6"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row>
    <row r="14" spans="1:15" ht="42" customHeight="1" x14ac:dyDescent="0.4">
      <c r="A14" s="25" t="s">
        <v>31</v>
      </c>
      <c r="B14" s="42" t="s">
        <v>37</v>
      </c>
      <c r="C14" s="64"/>
      <c r="D14" s="64"/>
      <c r="E14" s="64"/>
      <c r="F14" s="64"/>
      <c r="G14" s="64"/>
      <c r="H14" s="64"/>
      <c r="I14" s="64"/>
      <c r="J14" s="74"/>
      <c r="K14" s="76"/>
      <c r="L14" s="81"/>
      <c r="M14" s="135"/>
      <c r="N14" s="136"/>
      <c r="O14" s="6"/>
    </row>
    <row r="15" spans="1:15" ht="42" customHeight="1" x14ac:dyDescent="0.4">
      <c r="A15" s="160"/>
      <c r="B15" s="161"/>
      <c r="C15" s="63">
        <f>I11+1</f>
        <v>45187</v>
      </c>
      <c r="D15" s="63">
        <f t="shared" ref="D15:I15" si="2">C15+1</f>
        <v>45188</v>
      </c>
      <c r="E15" s="63">
        <f t="shared" si="2"/>
        <v>45189</v>
      </c>
      <c r="F15" s="63">
        <f t="shared" si="2"/>
        <v>45190</v>
      </c>
      <c r="G15" s="63">
        <f t="shared" si="2"/>
        <v>45191</v>
      </c>
      <c r="H15" s="111">
        <f t="shared" si="2"/>
        <v>45192</v>
      </c>
      <c r="I15" s="112">
        <f t="shared" si="2"/>
        <v>45193</v>
      </c>
      <c r="J15" s="118"/>
      <c r="K15" s="119"/>
      <c r="L15" s="120"/>
      <c r="M15" s="135"/>
      <c r="N15" s="136"/>
      <c r="O15" s="6"/>
    </row>
    <row r="16" spans="1:15" ht="42" customHeight="1" x14ac:dyDescent="0.4">
      <c r="A16" s="143" t="s">
        <v>77</v>
      </c>
      <c r="B16" s="144"/>
      <c r="C16" s="64"/>
      <c r="D16" s="64"/>
      <c r="E16" s="64"/>
      <c r="F16" s="64"/>
      <c r="G16" s="64" t="s">
        <v>86</v>
      </c>
      <c r="H16" s="64"/>
      <c r="I16" s="64" t="s">
        <v>86</v>
      </c>
      <c r="J16" s="83"/>
      <c r="K16" s="75"/>
      <c r="M16" s="135"/>
      <c r="N16" s="136"/>
      <c r="O16" s="6"/>
    </row>
    <row r="17" spans="1:15" ht="42" customHeight="1" x14ac:dyDescent="0.4">
      <c r="A17" s="25" t="s">
        <v>31</v>
      </c>
      <c r="B17" s="42" t="s">
        <v>36</v>
      </c>
      <c r="C17" s="64"/>
      <c r="D17" s="64">
        <v>20</v>
      </c>
      <c r="E17" s="64">
        <v>20</v>
      </c>
      <c r="F17" s="64"/>
      <c r="G17" s="64">
        <v>50</v>
      </c>
      <c r="H17" s="64"/>
      <c r="I17" s="64">
        <v>20</v>
      </c>
      <c r="J17" s="78">
        <f>SUM(C17:I18)</f>
        <v>110</v>
      </c>
      <c r="K17" s="79" t="str">
        <f>IF(J17&lt;100,"100回未満","100回以上")</f>
        <v>100回以上</v>
      </c>
      <c r="L17" s="80" t="str">
        <f>IF(COUNTIF(C16:I16,"○")&gt;0,"実施","―")</f>
        <v>実施</v>
      </c>
      <c r="M17" s="135"/>
      <c r="N17" s="136"/>
      <c r="O17" s="6"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row>
    <row r="18" spans="1:15" ht="42" customHeight="1" x14ac:dyDescent="0.4">
      <c r="A18" s="25" t="s">
        <v>31</v>
      </c>
      <c r="B18" s="42" t="s">
        <v>37</v>
      </c>
      <c r="C18" s="64"/>
      <c r="D18" s="64"/>
      <c r="E18" s="64"/>
      <c r="F18" s="64"/>
      <c r="G18" s="64"/>
      <c r="H18" s="64"/>
      <c r="I18" s="64"/>
      <c r="J18" s="74"/>
      <c r="K18" s="76"/>
      <c r="L18" s="81"/>
      <c r="M18" s="135"/>
      <c r="N18" s="136"/>
      <c r="O18" s="6"/>
    </row>
    <row r="19" spans="1:15" ht="42" customHeight="1" x14ac:dyDescent="0.4">
      <c r="A19" s="160"/>
      <c r="B19" s="161"/>
      <c r="C19" s="63">
        <f>I15+1</f>
        <v>45194</v>
      </c>
      <c r="D19" s="63">
        <f t="shared" ref="D19:I19" si="3">C19+1</f>
        <v>45195</v>
      </c>
      <c r="E19" s="63">
        <f t="shared" si="3"/>
        <v>45196</v>
      </c>
      <c r="F19" s="63">
        <f t="shared" si="3"/>
        <v>45197</v>
      </c>
      <c r="G19" s="63">
        <f t="shared" si="3"/>
        <v>45198</v>
      </c>
      <c r="H19" s="111">
        <f t="shared" si="3"/>
        <v>45199</v>
      </c>
      <c r="I19" s="112">
        <f t="shared" si="3"/>
        <v>45200</v>
      </c>
      <c r="J19" s="118"/>
      <c r="K19" s="119"/>
      <c r="L19" s="120"/>
      <c r="M19" s="135"/>
      <c r="N19" s="136"/>
      <c r="O19" s="6"/>
    </row>
    <row r="20" spans="1:15" ht="42" customHeight="1" x14ac:dyDescent="0.4">
      <c r="A20" s="143" t="s">
        <v>77</v>
      </c>
      <c r="B20" s="144"/>
      <c r="C20" s="64"/>
      <c r="D20" s="64"/>
      <c r="E20" s="64"/>
      <c r="F20" s="64"/>
      <c r="G20" s="64"/>
      <c r="H20" s="64"/>
      <c r="I20" s="64" t="s">
        <v>86</v>
      </c>
      <c r="J20" s="83"/>
      <c r="K20" s="75"/>
      <c r="M20" s="135"/>
      <c r="N20" s="136"/>
      <c r="O20" s="6"/>
    </row>
    <row r="21" spans="1:15" ht="42" customHeight="1" x14ac:dyDescent="0.4">
      <c r="A21" s="25" t="s">
        <v>31</v>
      </c>
      <c r="B21" s="42" t="s">
        <v>36</v>
      </c>
      <c r="C21" s="64"/>
      <c r="D21" s="64">
        <v>10</v>
      </c>
      <c r="E21" s="64">
        <v>40</v>
      </c>
      <c r="F21" s="64">
        <v>10</v>
      </c>
      <c r="G21" s="64">
        <v>50</v>
      </c>
      <c r="H21" s="64">
        <v>20</v>
      </c>
      <c r="I21" s="64">
        <v>10</v>
      </c>
      <c r="J21" s="78">
        <f>SUM(C21:I22)</f>
        <v>140</v>
      </c>
      <c r="K21" s="79" t="str">
        <f>IF(J21&lt;100,"100回未満","100回以上")</f>
        <v>100回以上</v>
      </c>
      <c r="L21" s="80" t="str">
        <f>IF(COUNTIF(C20:I20,"○")&gt;0,"実施","―")</f>
        <v>実施</v>
      </c>
      <c r="M21" s="135"/>
      <c r="N21" s="136"/>
      <c r="O21" s="6"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25" t="s">
        <v>31</v>
      </c>
      <c r="B22" s="42" t="s">
        <v>37</v>
      </c>
      <c r="C22" s="64"/>
      <c r="D22" s="64"/>
      <c r="E22" s="64"/>
      <c r="F22" s="64"/>
      <c r="G22" s="64"/>
      <c r="H22" s="64"/>
      <c r="I22" s="64"/>
      <c r="J22" s="74"/>
      <c r="K22" s="76"/>
      <c r="L22" s="81"/>
      <c r="M22" s="135"/>
      <c r="N22" s="136"/>
      <c r="O22" s="6"/>
    </row>
    <row r="23" spans="1:15" ht="42" customHeight="1" x14ac:dyDescent="0.4">
      <c r="A23" s="160"/>
      <c r="B23" s="161"/>
      <c r="C23" s="63">
        <f>I19+1</f>
        <v>45201</v>
      </c>
      <c r="D23" s="63">
        <f t="shared" ref="D23:I23" si="4">C23+1</f>
        <v>45202</v>
      </c>
      <c r="E23" s="63">
        <f t="shared" si="4"/>
        <v>45203</v>
      </c>
      <c r="F23" s="63">
        <f t="shared" si="4"/>
        <v>45204</v>
      </c>
      <c r="G23" s="63">
        <f t="shared" si="4"/>
        <v>45205</v>
      </c>
      <c r="H23" s="111">
        <f t="shared" si="4"/>
        <v>45206</v>
      </c>
      <c r="I23" s="112">
        <f t="shared" si="4"/>
        <v>45207</v>
      </c>
      <c r="J23" s="118"/>
      <c r="K23" s="119"/>
      <c r="L23" s="120"/>
      <c r="M23" s="135"/>
      <c r="N23" s="136"/>
      <c r="O23" s="6"/>
    </row>
    <row r="24" spans="1:15" ht="42" customHeight="1" x14ac:dyDescent="0.4">
      <c r="A24" s="143" t="s">
        <v>77</v>
      </c>
      <c r="B24" s="144"/>
      <c r="C24" s="64"/>
      <c r="D24" s="64"/>
      <c r="E24" s="64"/>
      <c r="F24" s="64"/>
      <c r="G24" s="64" t="s">
        <v>86</v>
      </c>
      <c r="H24" s="64"/>
      <c r="I24" s="64"/>
      <c r="J24" s="83"/>
      <c r="K24" s="75"/>
      <c r="M24" s="135"/>
      <c r="N24" s="136"/>
      <c r="O24" s="6"/>
    </row>
    <row r="25" spans="1:15" ht="42" customHeight="1" x14ac:dyDescent="0.4">
      <c r="A25" s="25" t="s">
        <v>31</v>
      </c>
      <c r="B25" s="42" t="s">
        <v>36</v>
      </c>
      <c r="C25" s="64"/>
      <c r="D25" s="64">
        <v>20</v>
      </c>
      <c r="E25" s="64">
        <v>40</v>
      </c>
      <c r="F25" s="64"/>
      <c r="G25" s="64">
        <v>20</v>
      </c>
      <c r="H25" s="64"/>
      <c r="I25" s="64"/>
      <c r="J25" s="78">
        <f>SUM(C25:I26)</f>
        <v>110</v>
      </c>
      <c r="K25" s="79" t="str">
        <f>IF(J25&lt;100,"100回未満","100回以上")</f>
        <v>100回以上</v>
      </c>
      <c r="L25" s="80" t="str">
        <f>IF(COUNTIF(C24:I24,"○")&gt;0,"実施","―")</f>
        <v>実施</v>
      </c>
      <c r="M25" s="135"/>
      <c r="N25" s="136"/>
      <c r="O25" s="6"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row>
    <row r="26" spans="1:15" ht="42" customHeight="1" x14ac:dyDescent="0.4">
      <c r="A26" s="25" t="s">
        <v>31</v>
      </c>
      <c r="B26" s="42" t="s">
        <v>37</v>
      </c>
      <c r="C26" s="64"/>
      <c r="D26" s="64"/>
      <c r="E26" s="64"/>
      <c r="F26" s="87">
        <v>30</v>
      </c>
      <c r="G26" s="64"/>
      <c r="H26" s="64"/>
      <c r="I26" s="64"/>
      <c r="J26" s="74"/>
      <c r="K26" s="76"/>
      <c r="L26" s="81"/>
      <c r="M26" s="135"/>
      <c r="N26" s="136"/>
      <c r="O26" s="6"/>
    </row>
    <row r="27" spans="1:15" ht="42" customHeight="1" x14ac:dyDescent="0.4">
      <c r="A27" s="160"/>
      <c r="B27" s="161"/>
      <c r="C27" s="63">
        <f>I23+1</f>
        <v>45208</v>
      </c>
      <c r="D27" s="63">
        <f t="shared" ref="D27:I27" si="5">C27+1</f>
        <v>45209</v>
      </c>
      <c r="E27" s="63">
        <f t="shared" si="5"/>
        <v>45210</v>
      </c>
      <c r="F27" s="63">
        <f t="shared" si="5"/>
        <v>45211</v>
      </c>
      <c r="G27" s="63">
        <f t="shared" si="5"/>
        <v>45212</v>
      </c>
      <c r="H27" s="109">
        <f t="shared" si="5"/>
        <v>45213</v>
      </c>
      <c r="I27" s="110">
        <f t="shared" si="5"/>
        <v>45214</v>
      </c>
      <c r="J27" s="118"/>
      <c r="K27" s="119"/>
      <c r="L27" s="120"/>
      <c r="M27" s="135"/>
      <c r="N27" s="136"/>
      <c r="O27" s="6"/>
    </row>
    <row r="28" spans="1:15" ht="42" customHeight="1" x14ac:dyDescent="0.4">
      <c r="A28" s="143" t="s">
        <v>77</v>
      </c>
      <c r="B28" s="144"/>
      <c r="C28" s="64"/>
      <c r="D28" s="64"/>
      <c r="E28" s="64"/>
      <c r="F28" s="64"/>
      <c r="G28" s="64"/>
      <c r="H28" s="64"/>
      <c r="I28" s="64"/>
      <c r="J28" s="83"/>
      <c r="K28" s="75"/>
      <c r="M28" s="135"/>
      <c r="N28" s="136"/>
      <c r="O28" s="6"/>
    </row>
    <row r="29" spans="1:15" ht="42" customHeight="1" x14ac:dyDescent="0.4">
      <c r="A29" s="25" t="s">
        <v>31</v>
      </c>
      <c r="B29" s="42" t="s">
        <v>36</v>
      </c>
      <c r="C29" s="64"/>
      <c r="D29" s="64"/>
      <c r="E29" s="64"/>
      <c r="F29" s="64"/>
      <c r="G29" s="64"/>
      <c r="H29" s="64"/>
      <c r="I29" s="64"/>
      <c r="J29" s="78">
        <f>SUM(C29:I30)</f>
        <v>0</v>
      </c>
      <c r="K29" s="79" t="str">
        <f>IF(J29&lt;100,"100回未満","100回以上")</f>
        <v>100回未満</v>
      </c>
      <c r="L29" s="80" t="str">
        <f>IF(COUNTIF(C28:I28,"○")&gt;0,"実施","―")</f>
        <v>―</v>
      </c>
      <c r="M29" s="135"/>
      <c r="N29" s="136"/>
      <c r="O29" s="6"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row>
    <row r="30" spans="1:15" ht="42" customHeight="1" x14ac:dyDescent="0.4">
      <c r="A30" s="25" t="s">
        <v>31</v>
      </c>
      <c r="B30" s="42" t="s">
        <v>37</v>
      </c>
      <c r="C30" s="64"/>
      <c r="D30" s="64"/>
      <c r="E30" s="64"/>
      <c r="F30" s="64"/>
      <c r="G30" s="64"/>
      <c r="H30" s="64"/>
      <c r="I30" s="64"/>
      <c r="J30" s="74"/>
      <c r="K30" s="76"/>
      <c r="L30" s="81"/>
      <c r="M30" s="135"/>
      <c r="N30" s="136"/>
      <c r="O30" s="6"/>
    </row>
    <row r="31" spans="1:15" ht="42" customHeight="1" x14ac:dyDescent="0.4">
      <c r="A31" s="160"/>
      <c r="B31" s="161"/>
      <c r="C31" s="63">
        <f>I27+1</f>
        <v>45215</v>
      </c>
      <c r="D31" s="63">
        <f t="shared" ref="D31:I31" si="6">C31+1</f>
        <v>45216</v>
      </c>
      <c r="E31" s="63">
        <f t="shared" si="6"/>
        <v>45217</v>
      </c>
      <c r="F31" s="63">
        <f t="shared" si="6"/>
        <v>45218</v>
      </c>
      <c r="G31" s="63">
        <f t="shared" si="6"/>
        <v>45219</v>
      </c>
      <c r="H31" s="109">
        <f t="shared" si="6"/>
        <v>45220</v>
      </c>
      <c r="I31" s="110">
        <f t="shared" si="6"/>
        <v>45221</v>
      </c>
      <c r="J31" s="118"/>
      <c r="K31" s="119"/>
      <c r="L31" s="120"/>
      <c r="M31" s="135"/>
      <c r="N31" s="136"/>
      <c r="O31" s="6"/>
    </row>
    <row r="32" spans="1:15" ht="42" customHeight="1" x14ac:dyDescent="0.4">
      <c r="A32" s="143" t="s">
        <v>77</v>
      </c>
      <c r="B32" s="144"/>
      <c r="C32" s="64"/>
      <c r="D32" s="64"/>
      <c r="E32" s="64"/>
      <c r="F32" s="64"/>
      <c r="G32" s="64"/>
      <c r="H32" s="64"/>
      <c r="I32" s="64"/>
      <c r="J32" s="83"/>
      <c r="K32" s="75"/>
      <c r="M32" s="135"/>
      <c r="N32" s="136"/>
      <c r="O32" s="6"/>
    </row>
    <row r="33" spans="1:15" ht="42" customHeight="1" x14ac:dyDescent="0.4">
      <c r="A33" s="25" t="s">
        <v>31</v>
      </c>
      <c r="B33" s="42" t="s">
        <v>36</v>
      </c>
      <c r="C33" s="64"/>
      <c r="D33" s="64"/>
      <c r="E33" s="64"/>
      <c r="F33" s="64"/>
      <c r="G33" s="64"/>
      <c r="H33" s="64"/>
      <c r="I33" s="64"/>
      <c r="J33" s="78">
        <f>SUM(C33:I34)</f>
        <v>0</v>
      </c>
      <c r="K33" s="79" t="str">
        <f>IF(J33&lt;100,"100回未満","100回以上")</f>
        <v>100回未満</v>
      </c>
      <c r="L33" s="80" t="str">
        <f>IF(COUNTIF(C32:I32,"○")&gt;0,"実施","―")</f>
        <v>―</v>
      </c>
      <c r="M33" s="135"/>
      <c r="N33" s="136"/>
      <c r="O33" s="6"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customHeight="1" x14ac:dyDescent="0.4">
      <c r="A34" s="25" t="s">
        <v>31</v>
      </c>
      <c r="B34" s="42" t="s">
        <v>37</v>
      </c>
      <c r="C34" s="64"/>
      <c r="D34" s="64"/>
      <c r="E34" s="64"/>
      <c r="F34" s="64"/>
      <c r="G34" s="64"/>
      <c r="H34" s="64"/>
      <c r="I34" s="64"/>
      <c r="J34" s="74"/>
      <c r="K34" s="76"/>
      <c r="L34" s="81"/>
      <c r="M34" s="135"/>
      <c r="N34" s="136"/>
      <c r="O34" s="6"/>
    </row>
    <row r="35" spans="1:15" ht="42" customHeight="1" x14ac:dyDescent="0.4">
      <c r="A35" s="160"/>
      <c r="B35" s="161"/>
      <c r="C35" s="63">
        <f>I31+1</f>
        <v>45222</v>
      </c>
      <c r="D35" s="63">
        <f t="shared" ref="D35:I35" si="7">C35+1</f>
        <v>45223</v>
      </c>
      <c r="E35" s="63">
        <f t="shared" si="7"/>
        <v>45224</v>
      </c>
      <c r="F35" s="63">
        <f t="shared" si="7"/>
        <v>45225</v>
      </c>
      <c r="G35" s="63">
        <f t="shared" si="7"/>
        <v>45226</v>
      </c>
      <c r="H35" s="109">
        <f t="shared" si="7"/>
        <v>45227</v>
      </c>
      <c r="I35" s="110">
        <f t="shared" si="7"/>
        <v>45228</v>
      </c>
      <c r="J35" s="118"/>
      <c r="K35" s="119"/>
      <c r="L35" s="120"/>
      <c r="M35" s="135"/>
      <c r="N35" s="136"/>
      <c r="O35" s="6"/>
    </row>
    <row r="36" spans="1:15" ht="42" customHeight="1" x14ac:dyDescent="0.4">
      <c r="A36" s="143" t="s">
        <v>77</v>
      </c>
      <c r="B36" s="144"/>
      <c r="C36" s="64"/>
      <c r="D36" s="64"/>
      <c r="E36" s="64"/>
      <c r="F36" s="64"/>
      <c r="G36" s="64"/>
      <c r="H36" s="64"/>
      <c r="I36" s="64"/>
      <c r="J36" s="83"/>
      <c r="K36" s="75"/>
      <c r="M36" s="135"/>
      <c r="N36" s="136"/>
      <c r="O36" s="6"/>
    </row>
    <row r="37" spans="1:15" ht="42" customHeight="1" x14ac:dyDescent="0.4">
      <c r="A37" s="25" t="s">
        <v>31</v>
      </c>
      <c r="B37" s="42" t="s">
        <v>36</v>
      </c>
      <c r="C37" s="64"/>
      <c r="D37" s="64">
        <v>10</v>
      </c>
      <c r="E37" s="64"/>
      <c r="F37" s="64"/>
      <c r="G37" s="64"/>
      <c r="H37" s="64"/>
      <c r="I37" s="64"/>
      <c r="J37" s="78">
        <f>SUM(C37:H38)</f>
        <v>10</v>
      </c>
      <c r="K37" s="79" t="str">
        <f>IF(J37&lt;100,"100回未満","100回以上")</f>
        <v>100回未満</v>
      </c>
      <c r="L37" s="80" t="str">
        <f>IF(COUNTIF(C36:H36,"○")&gt;0,"実施","―")</f>
        <v>―</v>
      </c>
      <c r="M37" s="135"/>
      <c r="N37" s="136"/>
      <c r="O37" s="6"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row>
    <row r="38" spans="1:15" ht="42" customHeight="1" x14ac:dyDescent="0.4">
      <c r="A38" s="25" t="s">
        <v>31</v>
      </c>
      <c r="B38" s="42" t="s">
        <v>37</v>
      </c>
      <c r="C38" s="64"/>
      <c r="D38" s="64"/>
      <c r="E38" s="64"/>
      <c r="F38" s="64"/>
      <c r="G38" s="64"/>
      <c r="H38" s="64"/>
      <c r="I38" s="64"/>
      <c r="J38" s="74"/>
      <c r="K38" s="76"/>
      <c r="L38" s="81"/>
      <c r="M38" s="135"/>
      <c r="N38" s="136"/>
      <c r="O38" s="6"/>
    </row>
    <row r="39" spans="1:15" ht="42" customHeight="1" x14ac:dyDescent="0.4">
      <c r="A39" s="160"/>
      <c r="B39" s="161"/>
      <c r="C39" s="63">
        <f>I35+1</f>
        <v>45229</v>
      </c>
      <c r="D39" s="63">
        <f t="shared" ref="D39:F39" si="8">C39+1</f>
        <v>45230</v>
      </c>
      <c r="E39" s="63">
        <f t="shared" si="8"/>
        <v>45231</v>
      </c>
      <c r="F39" s="63">
        <f t="shared" si="8"/>
        <v>45232</v>
      </c>
      <c r="G39" s="63">
        <f t="shared" ref="G39" si="9">F39+1</f>
        <v>45233</v>
      </c>
      <c r="H39" s="109">
        <f t="shared" ref="H39" si="10">G39+1</f>
        <v>45234</v>
      </c>
      <c r="I39" s="110">
        <f t="shared" ref="I39" si="11">H39+1</f>
        <v>45235</v>
      </c>
      <c r="J39" s="118"/>
      <c r="K39" s="119"/>
      <c r="L39" s="120"/>
      <c r="M39" s="135"/>
      <c r="N39" s="136"/>
      <c r="O39" s="6"/>
    </row>
    <row r="40" spans="1:15" ht="42" customHeight="1" x14ac:dyDescent="0.4">
      <c r="A40" s="143" t="s">
        <v>77</v>
      </c>
      <c r="B40" s="144"/>
      <c r="C40" s="64"/>
      <c r="D40" s="64"/>
      <c r="E40" s="64"/>
      <c r="F40" s="64"/>
      <c r="G40" s="64"/>
      <c r="H40" s="64"/>
      <c r="I40" s="64"/>
      <c r="J40" s="83"/>
      <c r="K40" s="75"/>
      <c r="M40" s="135"/>
      <c r="N40" s="136"/>
      <c r="O40" s="6"/>
    </row>
    <row r="41" spans="1:15" ht="42" customHeight="1" x14ac:dyDescent="0.4">
      <c r="A41" s="25" t="s">
        <v>31</v>
      </c>
      <c r="B41" s="42" t="s">
        <v>36</v>
      </c>
      <c r="C41" s="64"/>
      <c r="D41" s="64"/>
      <c r="E41" s="64"/>
      <c r="F41" s="64"/>
      <c r="G41" s="64"/>
      <c r="H41" s="64"/>
      <c r="I41" s="64"/>
      <c r="J41" s="78">
        <f>SUM(C41:H42)</f>
        <v>0</v>
      </c>
      <c r="K41" s="79" t="str">
        <f>IF(J41&lt;100,"100回未満","100回以上")</f>
        <v>100回未満</v>
      </c>
      <c r="L41" s="80" t="str">
        <f>IF(COUNTIF(C40:H40,"○")&gt;0,"実施","―")</f>
        <v>―</v>
      </c>
      <c r="M41" s="135"/>
      <c r="N41" s="136"/>
      <c r="O41" s="6"/>
    </row>
    <row r="42" spans="1:15" ht="42" customHeight="1" x14ac:dyDescent="0.4">
      <c r="A42" s="25" t="s">
        <v>31</v>
      </c>
      <c r="B42" s="42" t="s">
        <v>37</v>
      </c>
      <c r="C42" s="64"/>
      <c r="D42" s="64"/>
      <c r="E42" s="64"/>
      <c r="F42" s="64"/>
      <c r="G42" s="64"/>
      <c r="H42" s="64"/>
      <c r="I42" s="64"/>
      <c r="J42" s="74"/>
      <c r="K42" s="76"/>
      <c r="L42" s="81"/>
      <c r="M42" s="135"/>
      <c r="N42" s="136"/>
      <c r="O42" s="6"/>
    </row>
    <row r="43" spans="1:15" ht="23.25" customHeight="1" x14ac:dyDescent="0.4">
      <c r="A43" s="116"/>
      <c r="B43" s="61"/>
      <c r="C43" s="104"/>
      <c r="D43" s="104"/>
      <c r="E43" s="104"/>
      <c r="F43" s="104"/>
      <c r="G43" s="104"/>
      <c r="H43" s="104"/>
      <c r="I43" s="104"/>
      <c r="J43" s="105"/>
      <c r="K43" s="106"/>
      <c r="L43" s="104"/>
      <c r="M43" s="62"/>
      <c r="N43" s="62"/>
      <c r="O43" s="6"/>
    </row>
    <row r="44" spans="1:15" ht="63.75" customHeight="1" x14ac:dyDescent="0.4">
      <c r="A44" s="17"/>
      <c r="B44" s="17"/>
      <c r="C44" s="17"/>
      <c r="E44" s="145" t="s">
        <v>59</v>
      </c>
      <c r="F44" s="145"/>
      <c r="G44" s="145"/>
      <c r="H44" s="145"/>
      <c r="I44" s="145"/>
      <c r="J44" s="121">
        <f>SUM(J9,J13,J17,J21,J25,J29,J33,J37,J41)</f>
        <v>540</v>
      </c>
      <c r="K44" s="122"/>
      <c r="L44" s="17"/>
      <c r="M44" s="17"/>
      <c r="N44" s="6"/>
    </row>
    <row r="45" spans="1:15" ht="44.25" customHeight="1" x14ac:dyDescent="0.4">
      <c r="A45" s="17"/>
      <c r="B45" s="17"/>
      <c r="C45" s="17"/>
      <c r="G45" s="19"/>
      <c r="H45" s="19"/>
      <c r="I45" s="19"/>
      <c r="J45" s="18"/>
      <c r="K45" s="17"/>
      <c r="L45" s="17"/>
      <c r="M45" s="17"/>
      <c r="N45" s="65" t="s">
        <v>62</v>
      </c>
    </row>
    <row r="46" spans="1:15" ht="56.25" customHeight="1" x14ac:dyDescent="0.4">
      <c r="A46" s="17"/>
      <c r="B46" s="17"/>
      <c r="C46" s="17"/>
      <c r="G46" s="19"/>
      <c r="H46" s="19"/>
      <c r="I46" s="19"/>
      <c r="J46" s="18"/>
      <c r="K46" s="17"/>
      <c r="L46" s="17"/>
      <c r="M46" s="17"/>
      <c r="N46" s="16"/>
    </row>
    <row r="47" spans="1:15" ht="32.25" customHeight="1" x14ac:dyDescent="0.4">
      <c r="A47" s="45" t="s">
        <v>41</v>
      </c>
      <c r="B47" s="45"/>
      <c r="C47" s="26"/>
      <c r="D47" s="26"/>
      <c r="E47" s="26"/>
      <c r="F47" s="26"/>
      <c r="G47" s="26"/>
      <c r="H47" s="26"/>
      <c r="I47" s="26"/>
      <c r="J47" s="26"/>
      <c r="K47" s="26"/>
      <c r="L47" s="26"/>
      <c r="N47" s="26"/>
    </row>
    <row r="48" spans="1:15" ht="48" customHeight="1" thickBot="1" x14ac:dyDescent="0.45">
      <c r="A48" s="45"/>
      <c r="B48" s="45"/>
      <c r="C48" s="26"/>
      <c r="D48" s="26"/>
      <c r="E48" s="26"/>
      <c r="F48" s="26"/>
      <c r="G48" s="26"/>
      <c r="H48" s="26"/>
      <c r="I48" s="26"/>
      <c r="J48" s="26"/>
      <c r="K48" s="26"/>
      <c r="L48" s="26"/>
      <c r="N48" s="26"/>
    </row>
    <row r="49" spans="1:16" ht="42" customHeight="1" thickBot="1" x14ac:dyDescent="0.45">
      <c r="A49" s="43" t="s">
        <v>39</v>
      </c>
      <c r="B49" s="45"/>
      <c r="C49" s="26"/>
      <c r="D49" s="26"/>
      <c r="E49" s="26"/>
      <c r="F49" s="26"/>
      <c r="G49" s="26"/>
      <c r="H49" s="26"/>
      <c r="I49" s="26"/>
      <c r="J49" s="26"/>
      <c r="K49" s="26"/>
      <c r="L49" s="26"/>
      <c r="N49" s="26"/>
      <c r="O49" s="41"/>
    </row>
    <row r="50" spans="1:16" ht="46.5" customHeight="1" thickBot="1" x14ac:dyDescent="0.45">
      <c r="A50" s="45"/>
      <c r="B50" s="45"/>
      <c r="C50" s="26"/>
      <c r="D50" s="26"/>
      <c r="E50" s="26"/>
      <c r="F50" s="26"/>
      <c r="G50" s="26"/>
      <c r="H50" s="26"/>
      <c r="I50" s="26"/>
      <c r="J50" s="26"/>
      <c r="K50" s="26"/>
      <c r="L50" s="26"/>
      <c r="N50" s="26"/>
      <c r="O50" s="40"/>
    </row>
    <row r="51" spans="1:16" ht="42" customHeight="1" thickBot="1" x14ac:dyDescent="0.45">
      <c r="A51" s="45" t="s">
        <v>38</v>
      </c>
      <c r="B51" s="45"/>
      <c r="C51" s="26"/>
      <c r="D51" s="26"/>
      <c r="F51" s="45"/>
      <c r="N51" s="47" t="s">
        <v>48</v>
      </c>
      <c r="O51" s="44"/>
    </row>
    <row r="52" spans="1:16" ht="46.5" customHeight="1" thickBot="1" x14ac:dyDescent="0.45">
      <c r="A52" s="45"/>
      <c r="B52" s="45"/>
      <c r="C52" s="26"/>
      <c r="D52" s="26"/>
      <c r="F52" s="45"/>
      <c r="H52" s="26"/>
      <c r="I52" s="26"/>
      <c r="J52" s="26"/>
      <c r="K52" s="26"/>
      <c r="N52" s="26"/>
      <c r="O52" s="52" t="s">
        <v>56</v>
      </c>
    </row>
    <row r="53" spans="1:16" ht="42" customHeight="1" thickBot="1" x14ac:dyDescent="0.45">
      <c r="A53" s="45" t="s">
        <v>49</v>
      </c>
      <c r="B53" s="44"/>
      <c r="C53" s="40"/>
      <c r="D53" s="26"/>
      <c r="E53" s="26"/>
      <c r="F53" s="26"/>
      <c r="G53" s="26"/>
      <c r="H53" s="26"/>
      <c r="I53" s="26"/>
      <c r="J53" s="26"/>
      <c r="K53" s="26"/>
      <c r="N53" s="26"/>
    </row>
    <row r="54" spans="1:16" ht="46.5" customHeight="1" thickBot="1" x14ac:dyDescent="0.45">
      <c r="A54" s="45"/>
      <c r="B54" s="45"/>
      <c r="C54" s="40"/>
      <c r="D54" s="26"/>
      <c r="E54" s="26"/>
      <c r="F54" s="26"/>
      <c r="G54" s="26"/>
      <c r="H54" s="26"/>
      <c r="I54" s="26"/>
      <c r="J54" s="26"/>
      <c r="K54" s="26"/>
      <c r="N54" s="26"/>
    </row>
    <row r="55" spans="1:16" ht="42" customHeight="1" thickBot="1" x14ac:dyDescent="0.45">
      <c r="A55" s="48" t="s">
        <v>57</v>
      </c>
      <c r="B55" s="48"/>
      <c r="C55" s="49"/>
      <c r="D55" s="49"/>
      <c r="E55" s="49"/>
      <c r="F55" s="49"/>
      <c r="G55" s="49"/>
      <c r="H55" s="50"/>
      <c r="N55" s="47" t="s">
        <v>48</v>
      </c>
      <c r="O55" s="44"/>
    </row>
    <row r="56" spans="1:16" ht="46.5" customHeight="1" thickBot="1" x14ac:dyDescent="0.45">
      <c r="A56" s="45"/>
      <c r="B56" s="45"/>
      <c r="C56" s="26"/>
      <c r="D56" s="26"/>
      <c r="F56" s="45"/>
      <c r="H56" s="45"/>
      <c r="I56" s="26"/>
      <c r="J56" s="26"/>
      <c r="K56" s="26"/>
      <c r="L56" s="26"/>
      <c r="N56" s="26"/>
      <c r="O56" s="52" t="s">
        <v>55</v>
      </c>
    </row>
    <row r="57" spans="1:16" ht="42" customHeight="1" thickBot="1" x14ac:dyDescent="0.45">
      <c r="A57" s="45" t="s">
        <v>49</v>
      </c>
      <c r="B57" s="44"/>
      <c r="C57" s="40"/>
      <c r="D57" s="26"/>
      <c r="E57" s="26"/>
      <c r="F57" s="26"/>
      <c r="G57" s="26"/>
      <c r="H57" s="26"/>
      <c r="I57" s="26"/>
      <c r="J57" s="26"/>
      <c r="K57" s="26"/>
      <c r="L57" s="26"/>
      <c r="N57" s="26"/>
    </row>
    <row r="58" spans="1:16" ht="46.5" customHeight="1" thickBot="1" x14ac:dyDescent="0.45">
      <c r="A58" s="45"/>
      <c r="B58" s="45"/>
      <c r="C58" s="40"/>
      <c r="D58" s="26"/>
      <c r="E58" s="26"/>
      <c r="F58" s="26"/>
      <c r="G58" s="26"/>
      <c r="H58" s="26"/>
      <c r="I58" s="26"/>
      <c r="J58" s="26"/>
      <c r="K58" s="26"/>
      <c r="L58" s="26"/>
      <c r="N58" s="26"/>
    </row>
    <row r="59" spans="1:16" ht="42" customHeight="1" thickBot="1" x14ac:dyDescent="0.45">
      <c r="A59" s="176" t="s">
        <v>58</v>
      </c>
      <c r="B59" s="176"/>
      <c r="C59" s="176"/>
      <c r="D59" s="176"/>
      <c r="E59" s="176"/>
      <c r="F59" s="176"/>
      <c r="G59" s="176"/>
      <c r="H59" s="176"/>
      <c r="I59" s="176"/>
      <c r="J59" s="176"/>
      <c r="K59" s="176"/>
      <c r="L59" s="176"/>
      <c r="M59" s="176"/>
      <c r="N59" s="45" t="s">
        <v>54</v>
      </c>
      <c r="O59" s="44"/>
    </row>
    <row r="60" spans="1:16" ht="28.5" customHeight="1" x14ac:dyDescent="0.4">
      <c r="A60" s="176"/>
      <c r="B60" s="176"/>
      <c r="C60" s="176"/>
      <c r="D60" s="176"/>
      <c r="E60" s="176"/>
      <c r="F60" s="176"/>
      <c r="G60" s="176"/>
      <c r="H60" s="176"/>
      <c r="I60" s="176"/>
      <c r="J60" s="176"/>
      <c r="K60" s="176"/>
      <c r="L60" s="176"/>
      <c r="M60" s="176"/>
      <c r="N60" s="45"/>
      <c r="O60" s="51"/>
    </row>
    <row r="61" spans="1:16" ht="42" customHeight="1" x14ac:dyDescent="0.4">
      <c r="A61" s="177" t="s">
        <v>60</v>
      </c>
      <c r="B61" s="177"/>
      <c r="C61" s="177"/>
      <c r="D61" s="177"/>
      <c r="E61" s="177"/>
      <c r="F61" s="177"/>
      <c r="G61" s="177"/>
      <c r="H61" s="177"/>
      <c r="I61" s="177"/>
      <c r="J61" s="177"/>
      <c r="K61" s="177"/>
      <c r="L61" s="177"/>
      <c r="M61" s="177"/>
      <c r="N61" s="26"/>
    </row>
    <row r="62" spans="1:16" ht="42" customHeight="1" x14ac:dyDescent="0.4">
      <c r="A62" s="177"/>
      <c r="B62" s="177"/>
      <c r="C62" s="177"/>
      <c r="D62" s="177"/>
      <c r="E62" s="177"/>
      <c r="F62" s="177"/>
      <c r="G62" s="177"/>
      <c r="H62" s="177"/>
      <c r="I62" s="177"/>
      <c r="J62" s="177"/>
      <c r="K62" s="177"/>
      <c r="L62" s="177"/>
      <c r="M62" s="177"/>
      <c r="N62" s="26"/>
    </row>
    <row r="63" spans="1:16" ht="48.75" customHeight="1" x14ac:dyDescent="0.4">
      <c r="A63" s="45"/>
      <c r="B63" s="45"/>
      <c r="C63" s="26"/>
      <c r="D63" s="26"/>
      <c r="E63" s="26"/>
      <c r="F63" s="26"/>
      <c r="G63" s="26"/>
      <c r="H63" s="26"/>
      <c r="I63" s="26"/>
      <c r="J63" s="26"/>
      <c r="K63" s="26"/>
      <c r="L63" s="26"/>
      <c r="N63" s="26"/>
    </row>
    <row r="64" spans="1:16" ht="42" customHeight="1" x14ac:dyDescent="0.4">
      <c r="A64" s="45" t="s">
        <v>42</v>
      </c>
      <c r="B64" s="45"/>
      <c r="C64" s="26"/>
      <c r="D64" s="26"/>
      <c r="E64" s="26"/>
      <c r="F64" s="26"/>
      <c r="G64" s="26"/>
      <c r="H64" s="26"/>
      <c r="I64" s="26"/>
      <c r="J64" s="26"/>
      <c r="K64" s="26"/>
      <c r="L64" s="26"/>
      <c r="N64" s="26"/>
      <c r="O64" s="40"/>
      <c r="P64" s="40"/>
    </row>
    <row r="65" spans="1:16" ht="42" customHeight="1" x14ac:dyDescent="0.4">
      <c r="A65" s="45" t="s">
        <v>43</v>
      </c>
      <c r="B65" s="45"/>
      <c r="C65" s="26"/>
      <c r="D65" s="26"/>
      <c r="E65" s="26"/>
      <c r="F65" s="26"/>
      <c r="G65" s="26"/>
      <c r="H65" s="26"/>
      <c r="I65" s="26"/>
      <c r="J65" s="26"/>
      <c r="K65" s="26"/>
      <c r="L65" s="26"/>
      <c r="N65" s="26"/>
      <c r="O65" s="40"/>
      <c r="P65" s="40"/>
    </row>
    <row r="66" spans="1:16" ht="48.75" customHeight="1" x14ac:dyDescent="0.4">
      <c r="A66" s="45"/>
      <c r="B66" s="45"/>
      <c r="C66" s="26"/>
      <c r="D66" s="26"/>
      <c r="E66" s="26"/>
      <c r="F66" s="26"/>
      <c r="G66" s="26"/>
      <c r="H66" s="26"/>
      <c r="I66" s="26"/>
      <c r="J66" s="26"/>
      <c r="K66" s="26"/>
      <c r="L66" s="26"/>
      <c r="N66" s="26"/>
      <c r="O66" s="40"/>
      <c r="P66" s="40"/>
    </row>
    <row r="67" spans="1:16" ht="42" customHeight="1" x14ac:dyDescent="0.4">
      <c r="A67" s="178" t="s">
        <v>45</v>
      </c>
      <c r="B67" s="178"/>
      <c r="C67" s="178"/>
      <c r="D67" s="178"/>
      <c r="E67" s="178"/>
      <c r="F67" s="178"/>
      <c r="G67" s="178"/>
      <c r="H67" s="178"/>
      <c r="I67" s="178"/>
      <c r="J67" s="178"/>
      <c r="K67" s="178"/>
      <c r="L67" s="178"/>
      <c r="M67" s="178"/>
      <c r="N67" s="178"/>
      <c r="O67" s="178"/>
      <c r="P67" s="40"/>
    </row>
    <row r="68" spans="1:16" ht="42" customHeight="1" x14ac:dyDescent="0.4">
      <c r="A68" s="45" t="s">
        <v>46</v>
      </c>
      <c r="B68" s="45"/>
      <c r="C68" s="45"/>
      <c r="D68" s="45"/>
      <c r="E68" s="45"/>
      <c r="F68" s="45"/>
      <c r="G68" s="45"/>
      <c r="H68" s="45"/>
      <c r="I68" s="45"/>
      <c r="J68" s="45"/>
      <c r="K68" s="45"/>
      <c r="L68" s="45"/>
      <c r="M68" s="45"/>
      <c r="N68" s="45"/>
      <c r="O68" s="45"/>
      <c r="P68" s="40"/>
    </row>
    <row r="69" spans="1:16" ht="42" customHeight="1" x14ac:dyDescent="0.4">
      <c r="A69" s="45" t="s">
        <v>47</v>
      </c>
      <c r="B69" s="45"/>
      <c r="C69" s="45"/>
      <c r="D69" s="45"/>
      <c r="E69" s="45"/>
      <c r="F69" s="45"/>
      <c r="G69" s="45"/>
      <c r="H69" s="45"/>
      <c r="I69" s="45"/>
      <c r="J69" s="45"/>
      <c r="K69" s="45"/>
      <c r="L69" s="45"/>
      <c r="M69" s="45"/>
      <c r="N69" s="45"/>
      <c r="O69" s="45"/>
      <c r="P69" s="40"/>
    </row>
    <row r="70" spans="1:16" ht="42" customHeight="1" x14ac:dyDescent="0.4">
      <c r="A70" s="45" t="s">
        <v>44</v>
      </c>
      <c r="B70" s="45"/>
      <c r="C70" s="45"/>
      <c r="D70" s="45"/>
      <c r="E70" s="45"/>
      <c r="F70" s="45"/>
      <c r="G70" s="45"/>
      <c r="H70" s="45"/>
      <c r="I70" s="45"/>
      <c r="J70" s="45"/>
      <c r="K70" s="45"/>
      <c r="L70" s="45"/>
      <c r="M70" s="45"/>
      <c r="N70" s="45"/>
      <c r="O70" s="45"/>
      <c r="P70" s="40"/>
    </row>
    <row r="71" spans="1:16" ht="48.75" customHeight="1" x14ac:dyDescent="0.4">
      <c r="A71" s="45" t="s">
        <v>40</v>
      </c>
      <c r="B71" s="45"/>
      <c r="C71" s="26"/>
      <c r="D71" s="26"/>
      <c r="E71" s="26"/>
      <c r="F71" s="26"/>
      <c r="G71" s="26"/>
      <c r="H71" s="26"/>
      <c r="I71" s="26"/>
      <c r="J71" s="26"/>
      <c r="K71" s="26"/>
      <c r="L71" s="26"/>
      <c r="N71" s="26"/>
      <c r="O71" s="40"/>
      <c r="P71" s="40"/>
    </row>
    <row r="72" spans="1:16" ht="42" customHeight="1" x14ac:dyDescent="0.4">
      <c r="A72" s="45" t="s">
        <v>51</v>
      </c>
      <c r="B72" s="45"/>
      <c r="C72" s="26"/>
      <c r="D72" s="26"/>
      <c r="E72" s="26"/>
      <c r="F72" s="26"/>
      <c r="G72" s="26"/>
      <c r="H72" s="26"/>
      <c r="I72" s="26"/>
      <c r="J72" s="26"/>
      <c r="K72" s="26"/>
      <c r="L72" s="26"/>
      <c r="N72" s="26"/>
      <c r="O72" s="40"/>
      <c r="P72" s="40"/>
    </row>
    <row r="73" spans="1:16" ht="42" customHeight="1" x14ac:dyDescent="0.4">
      <c r="A73" s="24" t="s">
        <v>50</v>
      </c>
      <c r="B73" s="173"/>
      <c r="C73" s="174"/>
      <c r="D73" s="174"/>
      <c r="E73" s="174"/>
      <c r="F73" s="174"/>
      <c r="G73" s="174"/>
      <c r="H73" s="174"/>
      <c r="I73" s="174"/>
      <c r="J73" s="174"/>
      <c r="K73" s="174"/>
      <c r="L73" s="174"/>
      <c r="M73" s="175"/>
      <c r="N73" s="26"/>
      <c r="O73" s="40"/>
      <c r="P73" s="40"/>
    </row>
    <row r="74" spans="1:16" ht="57" customHeight="1" x14ac:dyDescent="0.4">
      <c r="A74" s="14"/>
      <c r="B74" s="46" t="s">
        <v>52</v>
      </c>
      <c r="N74" s="6"/>
    </row>
    <row r="75" spans="1:16" ht="42" customHeight="1" x14ac:dyDescent="0.4">
      <c r="A75" s="45" t="s">
        <v>53</v>
      </c>
      <c r="B75" s="45"/>
      <c r="C75" s="26"/>
      <c r="D75" s="26"/>
      <c r="E75" s="26"/>
      <c r="F75" s="26"/>
      <c r="G75" s="26"/>
      <c r="H75" s="26"/>
      <c r="I75" s="26"/>
      <c r="J75" s="26"/>
      <c r="K75" s="26"/>
      <c r="L75" s="26"/>
      <c r="N75" s="26"/>
      <c r="O75" s="40"/>
      <c r="P75" s="40"/>
    </row>
    <row r="76" spans="1:16" ht="42" customHeight="1" x14ac:dyDescent="0.4">
      <c r="A76" s="24" t="s">
        <v>50</v>
      </c>
      <c r="B76" s="173"/>
      <c r="C76" s="174"/>
      <c r="D76" s="174"/>
      <c r="E76" s="174"/>
      <c r="F76" s="174"/>
      <c r="G76" s="174"/>
      <c r="H76" s="174"/>
      <c r="I76" s="174"/>
      <c r="J76" s="174"/>
      <c r="K76" s="174"/>
      <c r="L76" s="174"/>
      <c r="M76" s="175"/>
      <c r="N76" s="26"/>
      <c r="O76" s="40"/>
      <c r="P76" s="40"/>
    </row>
    <row r="77" spans="1:16" ht="42" customHeight="1" x14ac:dyDescent="0.4">
      <c r="A77" s="14"/>
      <c r="B77" s="46"/>
      <c r="N77" s="6"/>
    </row>
    <row r="78" spans="1:16" ht="83.25" customHeight="1" x14ac:dyDescent="0.4">
      <c r="A78" s="14"/>
      <c r="B78" s="14"/>
      <c r="C78" s="32" t="s">
        <v>14</v>
      </c>
      <c r="I78" s="32"/>
      <c r="J78" s="38"/>
    </row>
    <row r="79" spans="1:16" ht="83.25" customHeight="1" x14ac:dyDescent="0.4">
      <c r="A79" s="14"/>
      <c r="B79" s="14"/>
      <c r="C79" s="32"/>
      <c r="D79" s="147" t="str">
        <f>C1&amp;"     "</f>
        <v xml:space="preserve">医療機関○○クリニック     </v>
      </c>
      <c r="E79" s="147"/>
      <c r="F79" s="147"/>
      <c r="G79" s="147"/>
      <c r="H79" s="147"/>
      <c r="I79" s="147"/>
      <c r="J79" s="147"/>
      <c r="K79" s="147"/>
      <c r="L79" s="147"/>
      <c r="M79" s="31" t="s">
        <v>28</v>
      </c>
    </row>
    <row r="80" spans="1:16" ht="35.25" x14ac:dyDescent="0.4">
      <c r="A80" s="27"/>
      <c r="B80" s="27"/>
      <c r="C80" s="27"/>
      <c r="D80" s="27"/>
      <c r="E80" s="27"/>
      <c r="F80" s="27"/>
      <c r="G80" s="27"/>
      <c r="H80" s="27"/>
      <c r="I80" s="27"/>
      <c r="J80" s="37"/>
      <c r="K80" s="37"/>
      <c r="L80" s="27"/>
      <c r="M80" s="27"/>
      <c r="O80" s="34" t="s">
        <v>75</v>
      </c>
    </row>
    <row r="81" spans="1:15" ht="46.5" customHeight="1" x14ac:dyDescent="0.4">
      <c r="A81" s="27"/>
      <c r="B81" s="27"/>
      <c r="C81" s="27"/>
      <c r="D81" s="27"/>
      <c r="E81" s="27"/>
      <c r="F81" s="27"/>
      <c r="G81" s="27"/>
      <c r="H81" s="27"/>
      <c r="I81" s="27"/>
      <c r="J81" s="37"/>
      <c r="K81" s="27"/>
      <c r="L81" s="124" t="s">
        <v>87</v>
      </c>
      <c r="M81" s="124"/>
      <c r="N81" s="124"/>
    </row>
    <row r="82" spans="1:15" ht="68.45" customHeight="1" x14ac:dyDescent="0.4">
      <c r="A82" s="13" t="s">
        <v>88</v>
      </c>
      <c r="B82" s="13"/>
      <c r="C82" s="89"/>
      <c r="D82" s="89"/>
      <c r="E82" s="89"/>
      <c r="F82" s="89"/>
      <c r="G82" s="89"/>
      <c r="H82" s="89"/>
      <c r="I82" s="89"/>
      <c r="J82" s="37"/>
      <c r="K82" s="27"/>
      <c r="L82" s="89"/>
      <c r="M82" s="89"/>
      <c r="N82" s="89"/>
    </row>
    <row r="83" spans="1:15" ht="31.5" customHeight="1" x14ac:dyDescent="0.4">
      <c r="A83" s="89"/>
      <c r="B83" s="89"/>
      <c r="C83" s="89"/>
      <c r="D83" s="89"/>
      <c r="E83" s="89"/>
      <c r="F83" s="89"/>
      <c r="G83" s="89"/>
      <c r="H83" s="89"/>
      <c r="I83" s="89"/>
      <c r="J83" s="89"/>
      <c r="K83" s="89"/>
      <c r="L83" s="89"/>
      <c r="M83" s="89"/>
      <c r="N83" s="89"/>
    </row>
    <row r="84" spans="1:15" ht="33.75" customHeight="1" x14ac:dyDescent="0.4">
      <c r="A84" s="89"/>
      <c r="B84" s="89"/>
      <c r="C84" s="89"/>
      <c r="D84" s="89"/>
      <c r="E84" s="89"/>
      <c r="F84" s="89"/>
      <c r="G84" s="89"/>
      <c r="H84" s="89"/>
      <c r="I84" s="101" t="s">
        <v>29</v>
      </c>
      <c r="J84" s="33"/>
      <c r="K84" s="101"/>
      <c r="L84" s="101" t="str">
        <f>C1</f>
        <v>医療機関○○クリニック</v>
      </c>
      <c r="M84" s="101"/>
      <c r="N84" s="101"/>
      <c r="O84" s="1"/>
    </row>
    <row r="85" spans="1:15" ht="33.75" customHeight="1" x14ac:dyDescent="0.4">
      <c r="A85" s="89"/>
      <c r="B85" s="89"/>
      <c r="C85" s="89"/>
      <c r="D85" s="89"/>
      <c r="E85" s="89"/>
      <c r="F85" s="89"/>
      <c r="G85" s="89"/>
      <c r="H85" s="89"/>
      <c r="I85" s="101" t="s">
        <v>10</v>
      </c>
      <c r="J85" s="33"/>
      <c r="K85" s="101"/>
      <c r="L85" s="125"/>
      <c r="M85" s="125"/>
      <c r="N85" s="125"/>
      <c r="O85" s="1"/>
    </row>
    <row r="86" spans="1:15" ht="33.75" customHeight="1" x14ac:dyDescent="0.4">
      <c r="A86" s="89"/>
      <c r="B86" s="89"/>
      <c r="C86" s="89"/>
      <c r="D86" s="89"/>
      <c r="E86" s="89"/>
      <c r="F86" s="89"/>
      <c r="G86" s="89"/>
      <c r="H86" s="89"/>
      <c r="I86" s="101" t="s">
        <v>84</v>
      </c>
      <c r="J86" s="33"/>
      <c r="K86" s="101"/>
      <c r="L86" s="125"/>
      <c r="M86" s="125"/>
      <c r="N86" s="125"/>
      <c r="O86" s="1"/>
    </row>
    <row r="87" spans="1:15" ht="33.75" customHeight="1" x14ac:dyDescent="0.4">
      <c r="A87" s="89"/>
      <c r="B87" s="89"/>
      <c r="C87" s="89"/>
      <c r="D87" s="89"/>
      <c r="E87" s="89"/>
      <c r="F87" s="89"/>
      <c r="G87" s="89"/>
      <c r="H87" s="89"/>
      <c r="I87" s="101" t="s">
        <v>11</v>
      </c>
      <c r="J87" s="33"/>
      <c r="K87" s="101"/>
      <c r="L87" s="125"/>
      <c r="M87" s="125"/>
      <c r="N87" s="125"/>
      <c r="O87" s="1"/>
    </row>
    <row r="88" spans="1:15" ht="33.75" customHeight="1" x14ac:dyDescent="0.4">
      <c r="A88" s="89"/>
      <c r="B88" s="89"/>
      <c r="C88" s="89"/>
      <c r="D88" s="89"/>
      <c r="E88" s="89"/>
      <c r="F88" s="89"/>
      <c r="G88" s="89"/>
      <c r="H88" s="89"/>
      <c r="I88" s="101" t="s">
        <v>85</v>
      </c>
      <c r="J88" s="33"/>
      <c r="K88" s="101"/>
      <c r="L88" s="125"/>
      <c r="M88" s="125"/>
      <c r="N88" s="125"/>
      <c r="O88" s="1"/>
    </row>
    <row r="89" spans="1:15" ht="33.75" customHeight="1" x14ac:dyDescent="0.4">
      <c r="A89" s="89"/>
      <c r="B89" s="89"/>
      <c r="C89" s="89"/>
      <c r="D89" s="89"/>
      <c r="E89" s="89"/>
      <c r="F89" s="89"/>
      <c r="G89" s="89"/>
      <c r="H89" s="89"/>
      <c r="I89" s="89"/>
      <c r="J89" s="89"/>
      <c r="K89" s="89"/>
      <c r="L89" s="89"/>
      <c r="M89" s="89"/>
      <c r="N89" s="89"/>
    </row>
    <row r="90" spans="1:15" ht="18" customHeight="1" x14ac:dyDescent="0.4">
      <c r="A90" s="8"/>
      <c r="B90" s="8"/>
      <c r="C90" s="8"/>
      <c r="D90" s="8"/>
      <c r="E90" s="8"/>
      <c r="F90" s="8"/>
      <c r="G90" s="8"/>
      <c r="H90" s="8"/>
      <c r="I90" s="8"/>
      <c r="J90" s="8"/>
      <c r="K90" s="8"/>
      <c r="L90" s="8"/>
      <c r="M90" s="8"/>
      <c r="N90" s="8"/>
    </row>
    <row r="91" spans="1:15" ht="46.9" customHeight="1" x14ac:dyDescent="0.4">
      <c r="A91" s="133" t="s">
        <v>35</v>
      </c>
      <c r="B91" s="133"/>
      <c r="C91" s="133"/>
      <c r="D91" s="133"/>
      <c r="E91" s="133"/>
      <c r="F91" s="133"/>
      <c r="G91" s="133"/>
      <c r="H91" s="133"/>
      <c r="I91" s="133"/>
      <c r="J91" s="133"/>
      <c r="K91" s="133"/>
      <c r="L91" s="133"/>
      <c r="M91" s="133"/>
      <c r="N91" s="133"/>
      <c r="O91" s="7"/>
    </row>
    <row r="92" spans="1:15" ht="14.25" customHeight="1" x14ac:dyDescent="0.4">
      <c r="A92" s="8"/>
      <c r="B92" s="8"/>
      <c r="C92" s="8"/>
      <c r="D92" s="8"/>
      <c r="E92" s="8"/>
      <c r="F92" s="8"/>
      <c r="G92" s="8"/>
      <c r="H92" s="8"/>
      <c r="I92" s="8"/>
      <c r="J92" s="8"/>
      <c r="K92" s="8"/>
      <c r="L92" s="8"/>
      <c r="M92" s="8"/>
      <c r="N92" s="8"/>
    </row>
    <row r="93" spans="1:15" ht="14.25" customHeight="1" x14ac:dyDescent="0.4">
      <c r="A93" s="8"/>
      <c r="B93" s="8"/>
      <c r="C93" s="8"/>
      <c r="D93" s="8"/>
      <c r="E93" s="8"/>
      <c r="F93" s="8"/>
      <c r="G93" s="8"/>
      <c r="H93" s="8"/>
      <c r="I93" s="8"/>
      <c r="J93" s="8"/>
      <c r="K93" s="8"/>
      <c r="L93" s="8"/>
      <c r="M93" s="8"/>
      <c r="N93" s="8"/>
    </row>
    <row r="94" spans="1:15" ht="14.25" customHeight="1" x14ac:dyDescent="0.4">
      <c r="A94" s="8"/>
      <c r="B94" s="8"/>
      <c r="C94" s="8"/>
      <c r="D94" s="8"/>
      <c r="E94" s="8"/>
      <c r="F94" s="8"/>
      <c r="G94" s="8"/>
      <c r="H94" s="8"/>
      <c r="I94" s="8"/>
      <c r="J94" s="8"/>
      <c r="K94" s="8"/>
      <c r="L94" s="8"/>
      <c r="M94" s="8"/>
      <c r="N94" s="8"/>
    </row>
    <row r="95" spans="1:15" ht="75" customHeight="1" x14ac:dyDescent="0.4">
      <c r="A95" s="134" t="s">
        <v>97</v>
      </c>
      <c r="B95" s="134"/>
      <c r="C95" s="134"/>
      <c r="D95" s="134"/>
      <c r="E95" s="134"/>
      <c r="F95" s="134"/>
      <c r="G95" s="134"/>
      <c r="H95" s="134"/>
      <c r="I95" s="134"/>
      <c r="J95" s="134"/>
      <c r="K95" s="134"/>
      <c r="L95" s="134"/>
      <c r="M95" s="134"/>
      <c r="N95" s="134"/>
      <c r="O95" s="5"/>
    </row>
    <row r="96" spans="1:15" x14ac:dyDescent="0.4">
      <c r="C96" s="2"/>
      <c r="D96" s="1"/>
      <c r="E96" s="1"/>
      <c r="F96" s="3"/>
      <c r="G96" s="3"/>
      <c r="H96" s="4"/>
      <c r="I96" s="4"/>
    </row>
    <row r="97" spans="1:16" ht="45.75" x14ac:dyDescent="0.9">
      <c r="C97" s="9" t="s">
        <v>12</v>
      </c>
      <c r="D97" s="10"/>
      <c r="E97" s="10"/>
      <c r="F97" s="123">
        <f>SUM(F117,J117,N117)</f>
        <v>1060000</v>
      </c>
      <c r="G97" s="123"/>
      <c r="H97" s="123"/>
      <c r="I97" s="123"/>
      <c r="J97" s="123"/>
      <c r="K97" s="10"/>
      <c r="L97" s="6"/>
      <c r="M97" s="6"/>
    </row>
    <row r="99" spans="1:16" ht="35.25" x14ac:dyDescent="0.4">
      <c r="A99" s="27" t="s">
        <v>13</v>
      </c>
      <c r="B99" s="27"/>
      <c r="C99" s="27"/>
      <c r="D99" s="27"/>
      <c r="E99" s="27"/>
      <c r="F99" s="27"/>
      <c r="G99" s="27"/>
      <c r="H99" s="27"/>
      <c r="I99" s="27"/>
      <c r="J99" s="27"/>
      <c r="K99" s="27"/>
      <c r="L99" s="27"/>
      <c r="M99" s="27"/>
      <c r="N99" s="27"/>
    </row>
    <row r="100" spans="1:16" ht="15" customHeight="1" x14ac:dyDescent="0.4">
      <c r="A100" s="27"/>
      <c r="B100" s="27"/>
      <c r="C100" s="27"/>
      <c r="D100" s="27"/>
      <c r="E100" s="27"/>
      <c r="F100" s="27"/>
      <c r="G100" s="27"/>
      <c r="H100" s="27"/>
      <c r="I100" s="27"/>
      <c r="J100" s="27"/>
      <c r="K100" s="27"/>
      <c r="L100" s="27"/>
      <c r="M100" s="27"/>
      <c r="N100" s="89"/>
    </row>
    <row r="101" spans="1:16" ht="35.25" x14ac:dyDescent="0.4">
      <c r="A101" s="89" t="s">
        <v>98</v>
      </c>
      <c r="B101" s="89"/>
      <c r="C101" s="89"/>
      <c r="D101" s="89"/>
      <c r="E101" s="89"/>
      <c r="F101" s="27"/>
      <c r="G101" s="27"/>
      <c r="H101" s="27"/>
      <c r="I101" s="27"/>
      <c r="J101" s="27"/>
      <c r="K101" s="27"/>
      <c r="L101" s="27"/>
      <c r="M101" s="27"/>
      <c r="N101" s="89"/>
    </row>
    <row r="102" spans="1:16" ht="35.25" hidden="1" x14ac:dyDescent="0.4">
      <c r="A102" s="89"/>
      <c r="B102" s="89"/>
      <c r="C102" s="89"/>
      <c r="D102" s="89"/>
      <c r="E102" s="89"/>
      <c r="F102" s="27"/>
      <c r="G102" s="82"/>
      <c r="H102" s="89"/>
      <c r="J102" s="89"/>
      <c r="K102" s="89"/>
      <c r="L102" s="89"/>
      <c r="M102" s="89"/>
      <c r="N102" s="89"/>
    </row>
    <row r="103" spans="1:16" ht="38.25" x14ac:dyDescent="0.4">
      <c r="A103" s="89" t="s">
        <v>80</v>
      </c>
      <c r="B103" s="89"/>
      <c r="C103" s="89"/>
      <c r="D103" s="89"/>
      <c r="E103" s="89"/>
      <c r="F103" s="27"/>
      <c r="G103" s="82">
        <f>COUNTIFS(K7:K42,"100回以上",L7:L42,"実施")</f>
        <v>4</v>
      </c>
      <c r="H103" s="89" t="s">
        <v>34</v>
      </c>
      <c r="J103" s="89"/>
      <c r="K103" s="89"/>
      <c r="L103" s="89"/>
      <c r="M103" s="89"/>
      <c r="N103" s="89"/>
    </row>
    <row r="104" spans="1:16" ht="35.25" x14ac:dyDescent="0.4">
      <c r="A104" s="86" t="s">
        <v>79</v>
      </c>
      <c r="B104" s="89"/>
      <c r="C104" s="89"/>
      <c r="D104" s="89"/>
      <c r="E104" s="89"/>
      <c r="F104" s="27"/>
      <c r="G104" s="82"/>
      <c r="H104" s="89"/>
      <c r="J104" s="89"/>
      <c r="K104" s="89"/>
      <c r="L104" s="89"/>
      <c r="M104" s="89"/>
      <c r="N104" s="89"/>
    </row>
    <row r="105" spans="1:16" ht="30" customHeight="1" x14ac:dyDescent="0.4">
      <c r="A105" s="27"/>
      <c r="B105" s="27"/>
      <c r="C105" s="27"/>
      <c r="D105" s="27"/>
      <c r="E105" s="27"/>
      <c r="F105" s="27"/>
      <c r="G105" s="27"/>
      <c r="H105" s="27"/>
      <c r="I105" s="27"/>
      <c r="J105" s="27"/>
      <c r="K105" s="27"/>
      <c r="L105" s="27"/>
      <c r="M105" s="27"/>
      <c r="N105" s="27"/>
      <c r="P105" s="11"/>
    </row>
    <row r="106" spans="1:16" ht="30.75" customHeight="1" x14ac:dyDescent="0.4">
      <c r="A106" s="26"/>
      <c r="B106" s="26"/>
      <c r="C106" s="127" t="s">
        <v>9</v>
      </c>
      <c r="D106" s="127"/>
      <c r="E106" s="127"/>
      <c r="F106" s="128"/>
      <c r="G106" s="129"/>
      <c r="H106" s="129"/>
      <c r="I106" s="129"/>
      <c r="J106" s="128" t="s">
        <v>26</v>
      </c>
      <c r="K106" s="129"/>
      <c r="L106" s="129"/>
      <c r="M106" s="127"/>
      <c r="N106" s="146"/>
      <c r="P106" s="12"/>
    </row>
    <row r="107" spans="1:16" ht="38.25" customHeight="1" x14ac:dyDescent="0.4">
      <c r="A107" s="26"/>
      <c r="B107" s="26"/>
      <c r="C107" s="164" t="s">
        <v>25</v>
      </c>
      <c r="D107" s="164"/>
      <c r="E107" s="164"/>
      <c r="F107" s="164"/>
      <c r="G107" s="172"/>
      <c r="H107" s="172"/>
      <c r="I107" s="172"/>
      <c r="J107" s="164" t="s">
        <v>33</v>
      </c>
      <c r="K107" s="172"/>
      <c r="L107" s="172"/>
      <c r="M107" s="130"/>
      <c r="N107" s="131"/>
      <c r="P107" s="12"/>
    </row>
    <row r="108" spans="1:16" ht="35.25" x14ac:dyDescent="0.4">
      <c r="A108" s="77">
        <f>C7</f>
        <v>45173</v>
      </c>
      <c r="B108" s="28"/>
      <c r="C108" s="28"/>
      <c r="D108" s="126">
        <f>J9</f>
        <v>0</v>
      </c>
      <c r="E108" s="126"/>
      <c r="F108" s="132"/>
      <c r="G108" s="132"/>
      <c r="H108" s="132"/>
      <c r="I108" s="132"/>
      <c r="J108" s="132">
        <f>IF(AND($G$103&gt;=4,K9="100回以上",L9="実施"),D108*2000,0)</f>
        <v>0</v>
      </c>
      <c r="K108" s="132"/>
      <c r="L108" s="132"/>
      <c r="M108" s="35"/>
      <c r="N108" s="113"/>
    </row>
    <row r="109" spans="1:16" ht="35.25" x14ac:dyDescent="0.4">
      <c r="A109" s="77">
        <f>C11</f>
        <v>45180</v>
      </c>
      <c r="B109" s="28"/>
      <c r="C109" s="28"/>
      <c r="D109" s="126">
        <f>J13</f>
        <v>170</v>
      </c>
      <c r="E109" s="126"/>
      <c r="F109" s="132"/>
      <c r="G109" s="132"/>
      <c r="H109" s="132"/>
      <c r="I109" s="132"/>
      <c r="J109" s="132">
        <f>IF(AND($G$103&gt;=4,K13="100回以上",L13="実施"),D109*2000,0)</f>
        <v>340000</v>
      </c>
      <c r="K109" s="132"/>
      <c r="L109" s="132"/>
      <c r="M109" s="35"/>
      <c r="N109" s="113"/>
    </row>
    <row r="110" spans="1:16" ht="35.25" x14ac:dyDescent="0.4">
      <c r="A110" s="77">
        <f t="shared" ref="A110:A115" si="12">A109+7</f>
        <v>45187</v>
      </c>
      <c r="B110" s="28"/>
      <c r="C110" s="28"/>
      <c r="D110" s="126">
        <f>J17</f>
        <v>110</v>
      </c>
      <c r="E110" s="126"/>
      <c r="F110" s="132"/>
      <c r="G110" s="132"/>
      <c r="H110" s="132"/>
      <c r="I110" s="132"/>
      <c r="J110" s="132">
        <f>IF(AND($G$103&gt;=4,K17="100回以上",L17="実施"),D110*2000,0)</f>
        <v>220000</v>
      </c>
      <c r="K110" s="132"/>
      <c r="L110" s="132"/>
      <c r="M110" s="35"/>
      <c r="N110" s="113"/>
    </row>
    <row r="111" spans="1:16" ht="35.25" x14ac:dyDescent="0.4">
      <c r="A111" s="77">
        <f t="shared" si="12"/>
        <v>45194</v>
      </c>
      <c r="B111" s="28"/>
      <c r="C111" s="28"/>
      <c r="D111" s="126">
        <f>J21</f>
        <v>140</v>
      </c>
      <c r="E111" s="126"/>
      <c r="F111" s="132"/>
      <c r="G111" s="132"/>
      <c r="H111" s="132"/>
      <c r="I111" s="132"/>
      <c r="J111" s="132">
        <f>IF(AND($G$103&gt;=4,K21="100回以上",L21="実施"),D111*2000,0)</f>
        <v>280000</v>
      </c>
      <c r="K111" s="132"/>
      <c r="L111" s="132"/>
      <c r="M111" s="35"/>
      <c r="N111" s="113"/>
    </row>
    <row r="112" spans="1:16" ht="35.25" x14ac:dyDescent="0.4">
      <c r="A112" s="77">
        <f t="shared" si="12"/>
        <v>45201</v>
      </c>
      <c r="B112" s="28"/>
      <c r="C112" s="28"/>
      <c r="D112" s="126">
        <f>J25</f>
        <v>110</v>
      </c>
      <c r="E112" s="126"/>
      <c r="F112" s="132"/>
      <c r="G112" s="132"/>
      <c r="H112" s="132"/>
      <c r="I112" s="132"/>
      <c r="J112" s="132">
        <f>IF(AND($G$103&gt;=4,K25="100回以上",L25="実施"),D112*2000,0)</f>
        <v>220000</v>
      </c>
      <c r="K112" s="132"/>
      <c r="L112" s="132"/>
      <c r="M112" s="35"/>
      <c r="N112" s="113"/>
    </row>
    <row r="113" spans="1:14" ht="35.25" x14ac:dyDescent="0.4">
      <c r="A113" s="77">
        <f t="shared" si="12"/>
        <v>45208</v>
      </c>
      <c r="B113" s="28"/>
      <c r="C113" s="28"/>
      <c r="D113" s="126">
        <f>J29</f>
        <v>0</v>
      </c>
      <c r="E113" s="126"/>
      <c r="F113" s="132"/>
      <c r="G113" s="132"/>
      <c r="H113" s="132"/>
      <c r="I113" s="132"/>
      <c r="J113" s="132">
        <f>IF(AND($G$103&gt;=4,K29="100回以上",L29="実施"),D113*2000,0)</f>
        <v>0</v>
      </c>
      <c r="K113" s="132"/>
      <c r="L113" s="132"/>
      <c r="M113" s="35"/>
      <c r="N113" s="113"/>
    </row>
    <row r="114" spans="1:14" ht="35.25" x14ac:dyDescent="0.4">
      <c r="A114" s="77">
        <f t="shared" si="12"/>
        <v>45215</v>
      </c>
      <c r="B114" s="28"/>
      <c r="C114" s="28"/>
      <c r="D114" s="126">
        <f>J33</f>
        <v>0</v>
      </c>
      <c r="E114" s="126"/>
      <c r="F114" s="132"/>
      <c r="G114" s="132"/>
      <c r="H114" s="132"/>
      <c r="I114" s="132"/>
      <c r="J114" s="132">
        <f>IF(AND($G$103&gt;=4,K33="100回以上",L33="実施"),D114*2000,0)</f>
        <v>0</v>
      </c>
      <c r="K114" s="132"/>
      <c r="L114" s="132"/>
      <c r="M114" s="35"/>
      <c r="N114" s="113"/>
    </row>
    <row r="115" spans="1:14" ht="35.25" x14ac:dyDescent="0.4">
      <c r="A115" s="77">
        <f t="shared" si="12"/>
        <v>45222</v>
      </c>
      <c r="B115" s="28"/>
      <c r="C115" s="28"/>
      <c r="D115" s="126">
        <f>J37</f>
        <v>10</v>
      </c>
      <c r="E115" s="126"/>
      <c r="F115" s="132"/>
      <c r="G115" s="132"/>
      <c r="H115" s="132"/>
      <c r="I115" s="132"/>
      <c r="J115" s="132">
        <f>IF(AND($G$103&gt;=4,K37="100回以上",L37="実施"),D115*2000,0)</f>
        <v>0</v>
      </c>
      <c r="K115" s="132"/>
      <c r="L115" s="132"/>
      <c r="M115" s="35"/>
      <c r="N115" s="113"/>
    </row>
    <row r="116" spans="1:14" ht="36" thickBot="1" x14ac:dyDescent="0.45">
      <c r="A116" s="77">
        <f>A115+7</f>
        <v>45229</v>
      </c>
      <c r="B116" s="28"/>
      <c r="C116" s="28"/>
      <c r="D116" s="126">
        <f>J41</f>
        <v>0</v>
      </c>
      <c r="E116" s="126"/>
      <c r="F116" s="107"/>
      <c r="G116" s="107"/>
      <c r="H116" s="107"/>
      <c r="I116" s="107"/>
      <c r="J116" s="132">
        <f>IF(AND($G$103&gt;=4,K41="100回以上",L41="実施"),D116*2000,0)</f>
        <v>0</v>
      </c>
      <c r="K116" s="132"/>
      <c r="L116" s="132"/>
      <c r="M116" s="108"/>
      <c r="N116" s="107"/>
    </row>
    <row r="117" spans="1:14" ht="36" thickTop="1" x14ac:dyDescent="0.4">
      <c r="A117" s="30" t="s">
        <v>24</v>
      </c>
      <c r="B117" s="30"/>
      <c r="C117" s="30"/>
      <c r="D117" s="170">
        <f>SUM(D108:E116)</f>
        <v>540</v>
      </c>
      <c r="E117" s="170"/>
      <c r="F117" s="171"/>
      <c r="G117" s="171"/>
      <c r="H117" s="171"/>
      <c r="I117" s="171"/>
      <c r="J117" s="171">
        <f>SUM(J108:L116)</f>
        <v>1060000</v>
      </c>
      <c r="K117" s="171"/>
      <c r="L117" s="171"/>
      <c r="M117" s="36"/>
      <c r="N117" s="103"/>
    </row>
    <row r="118" spans="1:14" ht="45" customHeight="1" x14ac:dyDescent="0.4">
      <c r="A118" s="86" t="s">
        <v>83</v>
      </c>
      <c r="B118" s="89"/>
      <c r="C118" s="89"/>
      <c r="D118" s="89"/>
      <c r="E118" s="89"/>
      <c r="F118" s="165"/>
      <c r="G118" s="165"/>
      <c r="H118" s="165"/>
      <c r="I118" s="165"/>
      <c r="J118" s="165">
        <f ca="1">SUMIF(J108:L116,"&gt;0",D108:E116)</f>
        <v>530</v>
      </c>
      <c r="K118" s="165"/>
      <c r="L118" s="165"/>
      <c r="M118" s="99"/>
      <c r="N118" s="100"/>
    </row>
    <row r="119" spans="1:14" ht="27" customHeight="1" x14ac:dyDescent="0.4">
      <c r="A119" s="86"/>
      <c r="B119" s="89"/>
      <c r="C119" s="89"/>
      <c r="D119" s="89"/>
      <c r="E119" s="89"/>
      <c r="F119" s="98"/>
      <c r="G119" s="98"/>
      <c r="H119" s="98"/>
      <c r="I119" s="98"/>
      <c r="J119" s="98"/>
      <c r="K119" s="98"/>
      <c r="L119" s="98"/>
      <c r="M119" s="96"/>
      <c r="N119" s="97"/>
    </row>
    <row r="120" spans="1:14" ht="35.25" x14ac:dyDescent="0.4">
      <c r="A120" s="27" t="s">
        <v>82</v>
      </c>
      <c r="B120" s="27"/>
      <c r="C120" s="27"/>
      <c r="D120" s="27"/>
      <c r="E120" s="27"/>
      <c r="F120" s="27"/>
      <c r="G120" s="27"/>
      <c r="H120" s="27"/>
      <c r="I120" s="27"/>
      <c r="J120" s="89"/>
      <c r="K120" s="89"/>
      <c r="L120" s="89"/>
      <c r="M120" s="89"/>
      <c r="N120" s="90"/>
    </row>
    <row r="121" spans="1:14" ht="35.25" x14ac:dyDescent="0.4">
      <c r="A121" s="27"/>
      <c r="B121" s="27"/>
      <c r="C121" s="162" t="s">
        <v>89</v>
      </c>
      <c r="D121" s="163"/>
      <c r="E121" s="142"/>
      <c r="F121" s="142"/>
      <c r="G121" s="142"/>
      <c r="H121" s="142"/>
      <c r="I121" s="142"/>
      <c r="J121" s="142"/>
      <c r="K121" s="142"/>
      <c r="L121" s="142"/>
      <c r="M121" s="142"/>
    </row>
    <row r="122" spans="1:14" ht="35.25" x14ac:dyDescent="0.4">
      <c r="A122" s="27"/>
      <c r="B122" s="27"/>
      <c r="C122" s="162" t="s">
        <v>90</v>
      </c>
      <c r="D122" s="163"/>
      <c r="E122" s="142"/>
      <c r="F122" s="142"/>
      <c r="G122" s="142"/>
      <c r="H122" s="142"/>
      <c r="I122" s="142"/>
      <c r="J122" s="142"/>
      <c r="K122" s="142"/>
      <c r="L122" s="142"/>
      <c r="M122" s="142"/>
    </row>
    <row r="123" spans="1:14" ht="35.25" x14ac:dyDescent="0.4">
      <c r="A123" s="27"/>
      <c r="B123" s="27"/>
      <c r="C123" s="162" t="s">
        <v>91</v>
      </c>
      <c r="D123" s="163"/>
      <c r="E123" s="142"/>
      <c r="F123" s="142"/>
      <c r="G123" s="142"/>
      <c r="H123" s="142"/>
      <c r="I123" s="142"/>
      <c r="J123" s="142"/>
      <c r="K123" s="142"/>
      <c r="L123" s="142"/>
      <c r="M123" s="142"/>
    </row>
    <row r="124" spans="1:14" ht="35.25" x14ac:dyDescent="0.4">
      <c r="A124" s="27"/>
      <c r="B124" s="27"/>
      <c r="C124" s="162" t="s">
        <v>92</v>
      </c>
      <c r="D124" s="163"/>
      <c r="E124" s="142"/>
      <c r="F124" s="142"/>
      <c r="G124" s="142"/>
      <c r="H124" s="142"/>
      <c r="I124" s="142"/>
      <c r="J124" s="142"/>
      <c r="K124" s="142"/>
      <c r="L124" s="142"/>
      <c r="M124" s="142"/>
    </row>
    <row r="125" spans="1:14" ht="35.25" x14ac:dyDescent="0.4">
      <c r="A125" s="27"/>
      <c r="B125" s="27"/>
      <c r="C125" s="162" t="s">
        <v>93</v>
      </c>
      <c r="D125" s="163"/>
      <c r="E125" s="142"/>
      <c r="F125" s="142"/>
      <c r="G125" s="142"/>
      <c r="H125" s="142"/>
      <c r="I125" s="142"/>
      <c r="J125" s="142"/>
      <c r="K125" s="142"/>
      <c r="L125" s="142"/>
      <c r="M125" s="142"/>
    </row>
    <row r="126" spans="1:14" ht="35.25" x14ac:dyDescent="0.4">
      <c r="A126" s="27"/>
      <c r="B126" s="27"/>
      <c r="C126" s="162" t="s">
        <v>94</v>
      </c>
      <c r="D126" s="163"/>
      <c r="E126" s="142"/>
      <c r="F126" s="142"/>
      <c r="G126" s="142"/>
      <c r="H126" s="142"/>
      <c r="I126" s="142"/>
      <c r="J126" s="142"/>
      <c r="K126" s="142"/>
      <c r="L126" s="142"/>
      <c r="M126" s="142"/>
    </row>
    <row r="127" spans="1:14" ht="35.25" x14ac:dyDescent="0.4">
      <c r="A127" s="27"/>
      <c r="B127" s="27"/>
      <c r="C127" s="166" t="s">
        <v>95</v>
      </c>
      <c r="D127" s="166"/>
      <c r="E127" s="142"/>
      <c r="F127" s="142"/>
      <c r="G127" s="142"/>
      <c r="H127" s="142"/>
      <c r="I127" s="142"/>
      <c r="J127" s="142"/>
      <c r="K127" s="142"/>
      <c r="L127" s="142"/>
      <c r="M127" s="142"/>
    </row>
    <row r="128" spans="1:14" ht="35.25" x14ac:dyDescent="0.4">
      <c r="A128" s="27"/>
      <c r="B128" s="27"/>
      <c r="C128" s="91" t="s">
        <v>8</v>
      </c>
      <c r="D128" s="92"/>
      <c r="E128" s="92"/>
      <c r="F128" s="93"/>
      <c r="G128" s="93"/>
      <c r="H128" s="93"/>
      <c r="I128" s="93"/>
      <c r="J128" s="93"/>
      <c r="K128" s="93"/>
      <c r="L128" s="93"/>
      <c r="M128" s="94"/>
    </row>
    <row r="129" spans="1:15" ht="27" customHeight="1" x14ac:dyDescent="0.4">
      <c r="A129" s="27"/>
      <c r="B129" s="27"/>
      <c r="C129" s="167"/>
      <c r="D129" s="168"/>
      <c r="E129" s="168"/>
      <c r="F129" s="168"/>
      <c r="G129" s="168"/>
      <c r="H129" s="168"/>
      <c r="I129" s="168"/>
      <c r="J129" s="168"/>
      <c r="K129" s="168"/>
      <c r="L129" s="168"/>
      <c r="M129" s="169"/>
    </row>
    <row r="130" spans="1:15" ht="35.25" customHeight="1" x14ac:dyDescent="0.4">
      <c r="A130" s="27"/>
      <c r="B130" s="27"/>
      <c r="C130" s="115"/>
      <c r="D130" s="115"/>
      <c r="E130" s="115"/>
      <c r="F130" s="115"/>
      <c r="G130" s="115"/>
      <c r="H130" s="115"/>
      <c r="I130" s="115"/>
      <c r="J130" s="115"/>
      <c r="K130" s="115"/>
      <c r="L130" s="115"/>
      <c r="M130" s="115"/>
      <c r="N130" s="115"/>
    </row>
    <row r="131" spans="1:15" ht="37.15" customHeight="1" x14ac:dyDescent="0.4">
      <c r="A131" s="114" t="s">
        <v>15</v>
      </c>
      <c r="B131" s="137"/>
      <c r="C131" s="138"/>
      <c r="D131" s="138"/>
      <c r="E131" s="138"/>
      <c r="F131" s="138"/>
      <c r="G131" s="138"/>
      <c r="H131" s="139"/>
      <c r="I131" s="140" t="s">
        <v>16</v>
      </c>
      <c r="J131" s="140"/>
      <c r="K131" s="140"/>
      <c r="L131" s="141"/>
      <c r="M131" s="141"/>
      <c r="N131" s="141"/>
      <c r="O131" s="22"/>
    </row>
    <row r="132" spans="1:15" ht="37.15" customHeight="1" x14ac:dyDescent="0.4">
      <c r="A132" s="114" t="s">
        <v>17</v>
      </c>
      <c r="B132" s="137"/>
      <c r="C132" s="138"/>
      <c r="D132" s="138"/>
      <c r="E132" s="138"/>
      <c r="F132" s="138"/>
      <c r="G132" s="138"/>
      <c r="H132" s="139"/>
      <c r="I132" s="140" t="s">
        <v>18</v>
      </c>
      <c r="J132" s="140"/>
      <c r="K132" s="140"/>
      <c r="L132" s="141"/>
      <c r="M132" s="141"/>
      <c r="N132" s="141"/>
      <c r="O132" s="21"/>
    </row>
    <row r="133" spans="1:15" ht="37.15" customHeight="1" x14ac:dyDescent="0.4">
      <c r="A133" s="114" t="s">
        <v>19</v>
      </c>
      <c r="B133" s="137"/>
      <c r="C133" s="138"/>
      <c r="D133" s="138"/>
      <c r="E133" s="138"/>
      <c r="F133" s="138"/>
      <c r="G133" s="138"/>
      <c r="H133" s="139"/>
      <c r="I133" s="140" t="s">
        <v>20</v>
      </c>
      <c r="J133" s="140"/>
      <c r="K133" s="140"/>
      <c r="L133" s="141"/>
      <c r="M133" s="141"/>
      <c r="N133" s="141"/>
      <c r="O133" s="21"/>
    </row>
    <row r="134" spans="1:15" ht="37.15" customHeight="1" x14ac:dyDescent="0.4">
      <c r="A134" s="114" t="s">
        <v>22</v>
      </c>
      <c r="B134" s="137"/>
      <c r="C134" s="138"/>
      <c r="D134" s="138"/>
      <c r="E134" s="138"/>
      <c r="F134" s="138"/>
      <c r="G134" s="138"/>
      <c r="H134" s="138"/>
      <c r="I134" s="138"/>
      <c r="J134" s="138"/>
      <c r="K134" s="138"/>
      <c r="L134" s="138"/>
      <c r="M134" s="138"/>
      <c r="N134" s="139"/>
      <c r="O134" s="20"/>
    </row>
    <row r="135" spans="1:15" ht="37.15" customHeight="1" x14ac:dyDescent="0.4">
      <c r="A135" s="114" t="s">
        <v>21</v>
      </c>
      <c r="B135" s="137"/>
      <c r="C135" s="138"/>
      <c r="D135" s="138"/>
      <c r="E135" s="138"/>
      <c r="F135" s="138"/>
      <c r="G135" s="138"/>
      <c r="H135" s="138"/>
      <c r="I135" s="138"/>
      <c r="J135" s="138"/>
      <c r="K135" s="138"/>
      <c r="L135" s="138"/>
      <c r="M135" s="138"/>
      <c r="N135" s="139"/>
      <c r="O135" s="23"/>
    </row>
  </sheetData>
  <mergeCells count="149">
    <mergeCell ref="B134:N134"/>
    <mergeCell ref="B135:N135"/>
    <mergeCell ref="B132:H132"/>
    <mergeCell ref="I132:K132"/>
    <mergeCell ref="L132:N132"/>
    <mergeCell ref="B133:H133"/>
    <mergeCell ref="I133:K133"/>
    <mergeCell ref="L133:N133"/>
    <mergeCell ref="C126:D126"/>
    <mergeCell ref="E126:M126"/>
    <mergeCell ref="C127:D127"/>
    <mergeCell ref="E127:M127"/>
    <mergeCell ref="C129:M129"/>
    <mergeCell ref="B131:H131"/>
    <mergeCell ref="I131:K131"/>
    <mergeCell ref="L131:N131"/>
    <mergeCell ref="C123:D123"/>
    <mergeCell ref="E123:M123"/>
    <mergeCell ref="C124:D124"/>
    <mergeCell ref="E124:M124"/>
    <mergeCell ref="C125:D125"/>
    <mergeCell ref="E125:M125"/>
    <mergeCell ref="F118:I118"/>
    <mergeCell ref="J118:L118"/>
    <mergeCell ref="C121:D121"/>
    <mergeCell ref="E121:M121"/>
    <mergeCell ref="C122:D122"/>
    <mergeCell ref="E122:M122"/>
    <mergeCell ref="D115:E115"/>
    <mergeCell ref="F115:I115"/>
    <mergeCell ref="J115:L115"/>
    <mergeCell ref="D116:E116"/>
    <mergeCell ref="J116:L116"/>
    <mergeCell ref="D117:E117"/>
    <mergeCell ref="F117:I117"/>
    <mergeCell ref="J117:L117"/>
    <mergeCell ref="D113:E113"/>
    <mergeCell ref="F113:I113"/>
    <mergeCell ref="J113:L113"/>
    <mergeCell ref="D114:E114"/>
    <mergeCell ref="F114:I114"/>
    <mergeCell ref="J114:L114"/>
    <mergeCell ref="D111:E111"/>
    <mergeCell ref="F111:I111"/>
    <mergeCell ref="J111:L111"/>
    <mergeCell ref="D112:E112"/>
    <mergeCell ref="F112:I112"/>
    <mergeCell ref="J112:L112"/>
    <mergeCell ref="D109:E109"/>
    <mergeCell ref="F109:I109"/>
    <mergeCell ref="J109:L109"/>
    <mergeCell ref="D110:E110"/>
    <mergeCell ref="F110:I110"/>
    <mergeCell ref="J110:L110"/>
    <mergeCell ref="C107:E107"/>
    <mergeCell ref="F107:I107"/>
    <mergeCell ref="J107:L107"/>
    <mergeCell ref="M107:N107"/>
    <mergeCell ref="D108:E108"/>
    <mergeCell ref="F108:I108"/>
    <mergeCell ref="J108:L108"/>
    <mergeCell ref="A95:N95"/>
    <mergeCell ref="F97:J97"/>
    <mergeCell ref="C106:E106"/>
    <mergeCell ref="F106:I106"/>
    <mergeCell ref="J106:L106"/>
    <mergeCell ref="M106:N106"/>
    <mergeCell ref="L81:N81"/>
    <mergeCell ref="L85:N85"/>
    <mergeCell ref="L86:N86"/>
    <mergeCell ref="L87:N87"/>
    <mergeCell ref="L88:N88"/>
    <mergeCell ref="A91:N91"/>
    <mergeCell ref="A59:M60"/>
    <mergeCell ref="A61:M62"/>
    <mergeCell ref="A67:O67"/>
    <mergeCell ref="B73:M73"/>
    <mergeCell ref="B76:M76"/>
    <mergeCell ref="D79:L79"/>
    <mergeCell ref="A40:B40"/>
    <mergeCell ref="M40:N40"/>
    <mergeCell ref="M41:N41"/>
    <mergeCell ref="M42:N42"/>
    <mergeCell ref="E44:I44"/>
    <mergeCell ref="J44:K44"/>
    <mergeCell ref="A36:B36"/>
    <mergeCell ref="M36:N36"/>
    <mergeCell ref="M37:N37"/>
    <mergeCell ref="M38:N38"/>
    <mergeCell ref="A39:B39"/>
    <mergeCell ref="J39:L39"/>
    <mergeCell ref="M39:N39"/>
    <mergeCell ref="A32:B32"/>
    <mergeCell ref="M32:N32"/>
    <mergeCell ref="M33:N33"/>
    <mergeCell ref="M34:N34"/>
    <mergeCell ref="A35:B35"/>
    <mergeCell ref="J35:L35"/>
    <mergeCell ref="M35:N35"/>
    <mergeCell ref="A28:B28"/>
    <mergeCell ref="M28:N28"/>
    <mergeCell ref="M29:N29"/>
    <mergeCell ref="M30:N30"/>
    <mergeCell ref="A31:B31"/>
    <mergeCell ref="J31:L31"/>
    <mergeCell ref="M31:N31"/>
    <mergeCell ref="A24:B24"/>
    <mergeCell ref="M24:N24"/>
    <mergeCell ref="M25:N25"/>
    <mergeCell ref="M26:N26"/>
    <mergeCell ref="A27:B27"/>
    <mergeCell ref="J27:L27"/>
    <mergeCell ref="M27:N27"/>
    <mergeCell ref="A20:B20"/>
    <mergeCell ref="M20:N20"/>
    <mergeCell ref="M21:N21"/>
    <mergeCell ref="M22:N22"/>
    <mergeCell ref="A23:B23"/>
    <mergeCell ref="J23:L23"/>
    <mergeCell ref="M23:N23"/>
    <mergeCell ref="A16:B16"/>
    <mergeCell ref="M16:N16"/>
    <mergeCell ref="M17:N17"/>
    <mergeCell ref="M18:N18"/>
    <mergeCell ref="A19:B19"/>
    <mergeCell ref="J19:L19"/>
    <mergeCell ref="M19:N19"/>
    <mergeCell ref="A12:B12"/>
    <mergeCell ref="M12:N12"/>
    <mergeCell ref="M13:N13"/>
    <mergeCell ref="M14:N14"/>
    <mergeCell ref="A15:B15"/>
    <mergeCell ref="J15:L15"/>
    <mergeCell ref="M15:N15"/>
    <mergeCell ref="A8:B8"/>
    <mergeCell ref="M8:N8"/>
    <mergeCell ref="M9:N9"/>
    <mergeCell ref="M10:N10"/>
    <mergeCell ref="A11:B11"/>
    <mergeCell ref="J11:L11"/>
    <mergeCell ref="M11:N11"/>
    <mergeCell ref="C1:J1"/>
    <mergeCell ref="J5:J6"/>
    <mergeCell ref="K5:K6"/>
    <mergeCell ref="L5:L6"/>
    <mergeCell ref="M5:N6"/>
    <mergeCell ref="A7:B7"/>
    <mergeCell ref="J7:L7"/>
    <mergeCell ref="M7:N7"/>
  </mergeCells>
  <phoneticPr fontId="2"/>
  <dataValidations count="2">
    <dataValidation type="list" allowBlank="1" showInputMessage="1" showErrorMessage="1" sqref="C8:I8 C32:I32 C28:I28 C36:I36 C20:I20 C12:I12 C16:I16 C24:I24 C40:I40" xr:uid="{7BABC5B4-C980-4293-8A6F-91307909BACA}">
      <formula1>"○,　"</formula1>
    </dataValidation>
    <dataValidation type="list" allowBlank="1" showInputMessage="1" sqref="K25 K13 K21 K29 K33 K9 K17 K37 K41" xr:uid="{7211E2B8-CB8D-4777-A696-89B31AB1D9FB}">
      <formula1>"100回未満,100回以上,150回以上"</formula1>
    </dataValidation>
  </dataValidations>
  <pageMargins left="0.70866141732283472" right="0.70866141732283472" top="0.74803149606299213" bottom="0.74803149606299213" header="0.31496062992125984" footer="0.31496062992125984"/>
  <pageSetup paperSize="9" scale="36" fitToHeight="0" orientation="portrait" r:id="rId1"/>
  <rowBreaks count="2" manualBreakCount="2">
    <brk id="44" max="14" man="1"/>
    <brk id="79"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第3期診療所</vt:lpstr>
      <vt:lpstr>記載例 </vt:lpstr>
      <vt:lpstr>'記載例 '!Print_Area</vt:lpstr>
      <vt:lpstr>第3期診療所!Print_Area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新型コロナウイルス感染症対策室</cp:lastModifiedBy>
  <cp:lastPrinted>2023-10-10T07:16:34Z</cp:lastPrinted>
  <dcterms:created xsi:type="dcterms:W3CDTF">2021-05-25T06:48:22Z</dcterms:created>
  <dcterms:modified xsi:type="dcterms:W3CDTF">2023-10-23T03:38:00Z</dcterms:modified>
</cp:coreProperties>
</file>