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40" tabRatio="796" activeTab="0"/>
  </bookViews>
  <sheets>
    <sheet name="60" sheetId="1" r:id="rId1"/>
    <sheet name="61" sheetId="2" r:id="rId2"/>
    <sheet name="62" sheetId="3" r:id="rId3"/>
    <sheet name="63" sheetId="4" r:id="rId4"/>
    <sheet name="64" sheetId="5" r:id="rId5"/>
    <sheet name="65" sheetId="6" r:id="rId6"/>
    <sheet name="66" sheetId="7" r:id="rId7"/>
    <sheet name="67" sheetId="8" r:id="rId8"/>
    <sheet name="68" sheetId="9" r:id="rId9"/>
    <sheet name="69" sheetId="10" r:id="rId10"/>
    <sheet name="70" sheetId="11" r:id="rId11"/>
    <sheet name="71" sheetId="12" r:id="rId12"/>
    <sheet name="72" sheetId="13" r:id="rId13"/>
    <sheet name="73" sheetId="14" r:id="rId14"/>
    <sheet name="74" sheetId="15" r:id="rId15"/>
    <sheet name="75" sheetId="16" r:id="rId16"/>
    <sheet name="76" sheetId="17" r:id="rId17"/>
    <sheet name="77" sheetId="18" r:id="rId18"/>
    <sheet name="78" sheetId="19" r:id="rId19"/>
    <sheet name="79" sheetId="20" r:id="rId20"/>
    <sheet name="80" sheetId="21" r:id="rId21"/>
    <sheet name="81" sheetId="22" r:id="rId22"/>
    <sheet name="82" sheetId="23" r:id="rId23"/>
    <sheet name="83" sheetId="24" r:id="rId24"/>
    <sheet name="84" sheetId="25" r:id="rId25"/>
    <sheet name="85" sheetId="26" r:id="rId26"/>
    <sheet name="86" sheetId="27" r:id="rId27"/>
    <sheet name="87" sheetId="28" r:id="rId28"/>
    <sheet name="88" sheetId="29" r:id="rId29"/>
    <sheet name="89" sheetId="30" r:id="rId30"/>
  </sheets>
  <definedNames>
    <definedName name="_xlnm.Print_Area" localSheetId="0">'60'!$A$1:$M$20</definedName>
    <definedName name="_xlnm.Print_Area" localSheetId="1">'61'!$A$1:$M$35</definedName>
    <definedName name="_xlnm.Print_Area" localSheetId="2">'62'!$A$1:$M$22</definedName>
    <definedName name="_xlnm.Print_Area" localSheetId="3">'63'!$A$1:$AD$50</definedName>
    <definedName name="_xlnm.Print_Area" localSheetId="4">'64'!$A$1:$T$35</definedName>
    <definedName name="_xlnm.Print_Area" localSheetId="5">'65'!$A$1:$U$43</definedName>
    <definedName name="_xlnm.Print_Area" localSheetId="6">'66'!$A$1:$L$31</definedName>
    <definedName name="_xlnm.Print_Area" localSheetId="7">'67'!$A$1:$K$26</definedName>
    <definedName name="_xlnm.Print_Area" localSheetId="8">'68'!$A$1:$R$41</definedName>
    <definedName name="_xlnm.Print_Area" localSheetId="9">'69'!$A$1:$O$15</definedName>
    <definedName name="_xlnm.Print_Area" localSheetId="10">'70'!$A$1:$X$14</definedName>
    <definedName name="_xlnm.Print_Area" localSheetId="11">'71'!$A$1:$P$30</definedName>
    <definedName name="_xlnm.Print_Area" localSheetId="12">'72'!$A$1:$N$60</definedName>
    <definedName name="_xlnm.Print_Area" localSheetId="13">'73'!$A$1:$O$14</definedName>
    <definedName name="_xlnm.Print_Area" localSheetId="14">'74'!$A$1:$O$15</definedName>
    <definedName name="_xlnm.Print_Area" localSheetId="15">'75'!$A$1:$O$14</definedName>
    <definedName name="_xlnm.Print_Area" localSheetId="16">'76'!$A$1:$K$41</definedName>
    <definedName name="_xlnm.Print_Area" localSheetId="17">'77'!$A$1:$M$56</definedName>
    <definedName name="_xlnm.Print_Area" localSheetId="18">'78'!$A$1:$G$85</definedName>
    <definedName name="_xlnm.Print_Area" localSheetId="19">'79'!$A$1:$I$86</definedName>
    <definedName name="_xlnm.Print_Area" localSheetId="20">'80'!$A$1:$H$18</definedName>
    <definedName name="_xlnm.Print_Area" localSheetId="21">'81'!$A$1:$M$23</definedName>
    <definedName name="_xlnm.Print_Area" localSheetId="22">'82'!$A$1:$K$13</definedName>
    <definedName name="_xlnm.Print_Area" localSheetId="23">'83'!$A$1:$I$13</definedName>
    <definedName name="_xlnm.Print_Area" localSheetId="24">'84'!$A$1:$H$16</definedName>
    <definedName name="_xlnm.Print_Area" localSheetId="25">'85'!$A$1:$Q$24</definedName>
    <definedName name="_xlnm.Print_Area" localSheetId="26">'86'!$A$1:$I$13</definedName>
    <definedName name="_xlnm.Print_Area" localSheetId="27">'87'!$A$1:$J$15</definedName>
    <definedName name="_xlnm.Print_Area" localSheetId="28">'88'!$A$1:$Q$17</definedName>
    <definedName name="_xlnm.Print_Area" localSheetId="29">'89'!$A$1:$J$342</definedName>
  </definedNames>
  <calcPr fullCalcOnLoad="1"/>
</workbook>
</file>

<file path=xl/sharedStrings.xml><?xml version="1.0" encoding="utf-8"?>
<sst xmlns="http://schemas.openxmlformats.org/spreadsheetml/2006/main" count="3804" uniqueCount="1414">
  <si>
    <t>平成26年度</t>
  </si>
  <si>
    <t>平成25年度</t>
  </si>
  <si>
    <t>平成24年度</t>
  </si>
  <si>
    <t>平成23年度</t>
  </si>
  <si>
    <t>平成22年度</t>
  </si>
  <si>
    <t>年度</t>
  </si>
  <si>
    <t>学校区分</t>
  </si>
  <si>
    <t>高等学校</t>
  </si>
  <si>
    <t>中学校</t>
  </si>
  <si>
    <t>小学校</t>
  </si>
  <si>
    <t>幼稚園</t>
  </si>
  <si>
    <t>各種学校</t>
  </si>
  <si>
    <t>専修学校</t>
  </si>
  <si>
    <t>養護学校</t>
  </si>
  <si>
    <t>大学</t>
  </si>
  <si>
    <t>短期大学</t>
  </si>
  <si>
    <t>短期大学校</t>
  </si>
  <si>
    <t>学校数</t>
  </si>
  <si>
    <t>教員数</t>
  </si>
  <si>
    <t>総数</t>
  </si>
  <si>
    <t>男</t>
  </si>
  <si>
    <t>女</t>
  </si>
  <si>
    <t>事務職員ほか</t>
  </si>
  <si>
    <t>在学者数</t>
  </si>
  <si>
    <t>校</t>
  </si>
  <si>
    <t>人</t>
  </si>
  <si>
    <t>-</t>
  </si>
  <si>
    <t>資料 ： 学校基本調査、各学校</t>
  </si>
  <si>
    <t>学校名</t>
  </si>
  <si>
    <t>東</t>
  </si>
  <si>
    <t>西</t>
  </si>
  <si>
    <t>北</t>
  </si>
  <si>
    <t>東塩田</t>
  </si>
  <si>
    <t>中塩田</t>
  </si>
  <si>
    <t>塩田西</t>
  </si>
  <si>
    <t>南</t>
  </si>
  <si>
    <t>丸子中央</t>
  </si>
  <si>
    <t>丸子北</t>
  </si>
  <si>
    <t>長</t>
  </si>
  <si>
    <t>清明</t>
  </si>
  <si>
    <t>城下</t>
  </si>
  <si>
    <t>塩尻</t>
  </si>
  <si>
    <t>川辺</t>
  </si>
  <si>
    <t>神川</t>
  </si>
  <si>
    <t>神科</t>
  </si>
  <si>
    <t>豊殿</t>
  </si>
  <si>
    <t>浦里</t>
  </si>
  <si>
    <t>川西</t>
  </si>
  <si>
    <t>西内</t>
  </si>
  <si>
    <t>塩川</t>
  </si>
  <si>
    <t>傍陽</t>
  </si>
  <si>
    <t>本原</t>
  </si>
  <si>
    <t>菅平</t>
  </si>
  <si>
    <t>武石</t>
  </si>
  <si>
    <t>創立年月</t>
  </si>
  <si>
    <t>教室数</t>
  </si>
  <si>
    <t>普通</t>
  </si>
  <si>
    <t>特別</t>
  </si>
  <si>
    <t>室</t>
  </si>
  <si>
    <t>建物面積</t>
  </si>
  <si>
    <t>校舎</t>
  </si>
  <si>
    <t>講堂
体育館</t>
  </si>
  <si>
    <t>土地面積</t>
  </si>
  <si>
    <t>屋外
運動場</t>
  </si>
  <si>
    <t>その他</t>
  </si>
  <si>
    <t>プール</t>
  </si>
  <si>
    <t>長さ</t>
  </si>
  <si>
    <t>幅</t>
  </si>
  <si>
    <t>最深</t>
  </si>
  <si>
    <t>㎡</t>
  </si>
  <si>
    <t>㎡</t>
  </si>
  <si>
    <t>m</t>
  </si>
  <si>
    <t>m</t>
  </si>
  <si>
    <t>資料 ： 教育総務課</t>
  </si>
  <si>
    <t>依田窪南部</t>
  </si>
  <si>
    <t>第一</t>
  </si>
  <si>
    <t>第二</t>
  </si>
  <si>
    <t>第三</t>
  </si>
  <si>
    <t>第四</t>
  </si>
  <si>
    <t>第五</t>
  </si>
  <si>
    <t>塩田</t>
  </si>
  <si>
    <t>第六</t>
  </si>
  <si>
    <t>丸子</t>
  </si>
  <si>
    <t>真田</t>
  </si>
  <si>
    <t>学校数</t>
  </si>
  <si>
    <t>学級数</t>
  </si>
  <si>
    <t>単式</t>
  </si>
  <si>
    <t>複式</t>
  </si>
  <si>
    <t>75
条</t>
  </si>
  <si>
    <t>1学級
当たり
児童数</t>
  </si>
  <si>
    <t>児童数</t>
  </si>
  <si>
    <t>総数</t>
  </si>
  <si>
    <t>複式
及び
75条</t>
  </si>
  <si>
    <t>男</t>
  </si>
  <si>
    <t>女</t>
  </si>
  <si>
    <t>各年5月1日現在</t>
  </si>
  <si>
    <t>学年別内訳</t>
  </si>
  <si>
    <t>1学年</t>
  </si>
  <si>
    <t>2学年</t>
  </si>
  <si>
    <t>3学年</t>
  </si>
  <si>
    <t>4学年</t>
  </si>
  <si>
    <t>5学年</t>
  </si>
  <si>
    <t>6学年</t>
  </si>
  <si>
    <t>校</t>
  </si>
  <si>
    <t>人</t>
  </si>
  <si>
    <t>傍陽</t>
  </si>
  <si>
    <t>武石</t>
  </si>
  <si>
    <t>資料 ： 学校基本調査</t>
  </si>
  <si>
    <t>年度</t>
  </si>
  <si>
    <t>学校名</t>
  </si>
  <si>
    <t>1学級
当たり
生徒数</t>
  </si>
  <si>
    <t>生徒数</t>
  </si>
  <si>
    <t>1学級
当たり
生徒数</t>
  </si>
  <si>
    <t>第一</t>
  </si>
  <si>
    <t>第二</t>
  </si>
  <si>
    <t>第三</t>
  </si>
  <si>
    <t>第四</t>
  </si>
  <si>
    <t>第五</t>
  </si>
  <si>
    <t>塩田</t>
  </si>
  <si>
    <t>第六</t>
  </si>
  <si>
    <t>丸子</t>
  </si>
  <si>
    <t>丸子北</t>
  </si>
  <si>
    <t>菅平</t>
  </si>
  <si>
    <t>真田</t>
  </si>
  <si>
    <t>依田窪南部</t>
  </si>
  <si>
    <t>資料 ： 学校基本調査、各学校</t>
  </si>
  <si>
    <t>区分</t>
  </si>
  <si>
    <t>計</t>
  </si>
  <si>
    <t>構成比</t>
  </si>
  <si>
    <t>卒業者総数</t>
  </si>
  <si>
    <t>%</t>
  </si>
  <si>
    <t>%</t>
  </si>
  <si>
    <t>A　進学者（就職進学者を含む）</t>
  </si>
  <si>
    <t>全日制</t>
  </si>
  <si>
    <t>定時制</t>
  </si>
  <si>
    <t>高校通信本科</t>
  </si>
  <si>
    <t>高等専門学校</t>
  </si>
  <si>
    <t>特別支援学校高等部</t>
  </si>
  <si>
    <t>B</t>
  </si>
  <si>
    <t>無業者</t>
  </si>
  <si>
    <t>死亡・不詳</t>
  </si>
  <si>
    <t>就職者（左記A、Bを除く）</t>
  </si>
  <si>
    <t>左記A</t>
  </si>
  <si>
    <t>左記B</t>
  </si>
  <si>
    <t>（再掲）
A、B
のうち
就職し
ている
者</t>
  </si>
  <si>
    <t>卒業者のうち高等学校、高等
専門学校への入学志望者数</t>
  </si>
  <si>
    <t>中等教育学校</t>
  </si>
  <si>
    <t>平成25年
3月卒</t>
  </si>
  <si>
    <t>平成26年
3月卒</t>
  </si>
  <si>
    <t>園数</t>
  </si>
  <si>
    <t>職員数（本務者）</t>
  </si>
  <si>
    <t>教員</t>
  </si>
  <si>
    <t>職員</t>
  </si>
  <si>
    <t>園児数</t>
  </si>
  <si>
    <t>年齢別内訳</t>
  </si>
  <si>
    <t>3歳児</t>
  </si>
  <si>
    <t>4歳児</t>
  </si>
  <si>
    <t>5歳児</t>
  </si>
  <si>
    <t>園</t>
  </si>
  <si>
    <t>園名</t>
  </si>
  <si>
    <t>梅花幼稚園</t>
  </si>
  <si>
    <t>たちばな幼稚園</t>
  </si>
  <si>
    <t>聖マリア幼稚園</t>
  </si>
  <si>
    <t>上田幼稚園</t>
  </si>
  <si>
    <t>ふじ学園大屋幼稚園</t>
  </si>
  <si>
    <t>上田南幼稚園</t>
  </si>
  <si>
    <t>上田女子短期大学附属幼稚園</t>
  </si>
  <si>
    <t>日向幼稚園</t>
  </si>
  <si>
    <t>上田北幼稚園</t>
  </si>
  <si>
    <t>おひさまクラブ幼稚園</t>
  </si>
  <si>
    <t>わかくさ幼稚園</t>
  </si>
  <si>
    <t>ちぐさ幼稚園</t>
  </si>
  <si>
    <t>西望幼稚園</t>
  </si>
  <si>
    <t>いずみ幼稚園</t>
  </si>
  <si>
    <t>資料 ： 学校基本調査、各園</t>
  </si>
  <si>
    <t>上田染谷丘高校</t>
  </si>
  <si>
    <t>上田東高校</t>
  </si>
  <si>
    <t>上田西高校</t>
  </si>
  <si>
    <t>丸子修学館高校</t>
  </si>
  <si>
    <t>さくら国際高校（通信）</t>
  </si>
  <si>
    <t>生徒数</t>
  </si>
  <si>
    <t>前年度卒業者</t>
  </si>
  <si>
    <t>上田高校（定時）</t>
  </si>
  <si>
    <t>上田千曲高校（定時）</t>
  </si>
  <si>
    <t>A</t>
  </si>
  <si>
    <t>B</t>
  </si>
  <si>
    <t>専修学校一般課程入学者・専修学校高等課程進学者（就職進学者を含む）</t>
  </si>
  <si>
    <t>C</t>
  </si>
  <si>
    <t>大学等進学者
（就職進学者を含む）</t>
  </si>
  <si>
    <t>専修学校専門課程
（就職進学者を含む）</t>
  </si>
  <si>
    <t>D</t>
  </si>
  <si>
    <t>公共職業能力開発施設等入学者
（就職入学者を含む）</t>
  </si>
  <si>
    <t>専修学校一般課程等入学者
（就職入学者を含む）</t>
  </si>
  <si>
    <t>就職者（左記ABCDを除く）</t>
  </si>
  <si>
    <t>一時的な仕事についた者</t>
  </si>
  <si>
    <t>左記以外の者</t>
  </si>
  <si>
    <t>左記C</t>
  </si>
  <si>
    <t>左記D</t>
  </si>
  <si>
    <t>大学（学部）・短期大学（本科）への入学志願者</t>
  </si>
  <si>
    <t>平成25年3月卒</t>
  </si>
  <si>
    <t>平成26年3月卒</t>
  </si>
  <si>
    <t>県内</t>
  </si>
  <si>
    <t>うち市内就職者</t>
  </si>
  <si>
    <t>第一次産業</t>
  </si>
  <si>
    <t>第二次産業</t>
  </si>
  <si>
    <t>第三次産業</t>
  </si>
  <si>
    <t>左記以外</t>
  </si>
  <si>
    <t>県外</t>
  </si>
  <si>
    <t>漁業</t>
  </si>
  <si>
    <t>建設業</t>
  </si>
  <si>
    <t>製造業</t>
  </si>
  <si>
    <t>電気･ガス･熱供給･水道業</t>
  </si>
  <si>
    <t>情報通信業</t>
  </si>
  <si>
    <t>複合サービス事業</t>
  </si>
  <si>
    <t>左記以外のもの</t>
  </si>
  <si>
    <t>サービス業</t>
  </si>
  <si>
    <t>公務</t>
  </si>
  <si>
    <t>小学校児童</t>
  </si>
  <si>
    <t>区分</t>
  </si>
  <si>
    <t>身長</t>
  </si>
  <si>
    <t>体重</t>
  </si>
  <si>
    <t>各年4月30日現在　単位 ： 身長 cm　体重 kg</t>
  </si>
  <si>
    <t>1年</t>
  </si>
  <si>
    <t>2年</t>
  </si>
  <si>
    <t>3年</t>
  </si>
  <si>
    <t>4年</t>
  </si>
  <si>
    <t>5年</t>
  </si>
  <si>
    <t>6年</t>
  </si>
  <si>
    <t>中学校生徒</t>
  </si>
  <si>
    <t>資料 ： 学校教育課</t>
  </si>
  <si>
    <t>第二学校給食センター（上田地域）</t>
  </si>
  <si>
    <t>給食数</t>
  </si>
  <si>
    <t>給食
日数</t>
  </si>
  <si>
    <t>日</t>
  </si>
  <si>
    <t>1日の給食費</t>
  </si>
  <si>
    <t>低学年</t>
  </si>
  <si>
    <t>高学年</t>
  </si>
  <si>
    <t>円</t>
  </si>
  <si>
    <t>丸子学校給食センター（丸子地域）</t>
  </si>
  <si>
    <t>自校給食（上田地域）</t>
  </si>
  <si>
    <t>（注）　丸子地域4校の合計給食数、平均給食日数</t>
  </si>
  <si>
    <t>自校給食（真田地域）</t>
  </si>
  <si>
    <t>（注）　真田地域4校の合計給食数、平均給食日数</t>
  </si>
  <si>
    <t>自校給食（武石地域）</t>
  </si>
  <si>
    <t>（注）　武石小学校の数値</t>
  </si>
  <si>
    <t>第一学校給食センター（上田地域）</t>
  </si>
  <si>
    <t>1日の
給食費</t>
  </si>
  <si>
    <t>（注）　上田地域7校の合計給食数、平均給食日数</t>
  </si>
  <si>
    <t>（注）　丸子地域2校の合計給食数、平均給食日数</t>
  </si>
  <si>
    <t>（注）　真田地域2校の合計給食数、平均給食日数</t>
  </si>
  <si>
    <t>一般</t>
  </si>
  <si>
    <t>小中学生</t>
  </si>
  <si>
    <t>団体</t>
  </si>
  <si>
    <t>回数</t>
  </si>
  <si>
    <t>講座</t>
  </si>
  <si>
    <t>入館者数</t>
  </si>
  <si>
    <t>回</t>
  </si>
  <si>
    <t>有料
入館者</t>
  </si>
  <si>
    <t>無料
入館者</t>
  </si>
  <si>
    <t>観覧者</t>
  </si>
  <si>
    <t>参加者</t>
  </si>
  <si>
    <t>特別
展示会</t>
  </si>
  <si>
    <t>史跡
見学会</t>
  </si>
  <si>
    <t>美術
講座</t>
  </si>
  <si>
    <t>美術
教室</t>
  </si>
  <si>
    <t>資料 ： 山本鼎記念館</t>
  </si>
  <si>
    <t>資料 ： 信濃国分寺資料館</t>
  </si>
  <si>
    <t>教室・
見学会等</t>
  </si>
  <si>
    <t>各年度末日現在</t>
  </si>
  <si>
    <t>蔵書冊数</t>
  </si>
  <si>
    <t>上田図書館</t>
  </si>
  <si>
    <t>図書館</t>
  </si>
  <si>
    <t>丸子図書館</t>
  </si>
  <si>
    <t>冊</t>
  </si>
  <si>
    <t>移動
図書館</t>
  </si>
  <si>
    <t>上田
創造館
分室</t>
  </si>
  <si>
    <t>真田
図書館</t>
  </si>
  <si>
    <t>貸出冊数</t>
  </si>
  <si>
    <t>利用登録者数</t>
  </si>
  <si>
    <t>丸子
図書館</t>
  </si>
  <si>
    <t>資料 ： 各図書館</t>
  </si>
  <si>
    <t>ホール</t>
  </si>
  <si>
    <t>第1会議室</t>
  </si>
  <si>
    <t>第2会議室</t>
  </si>
  <si>
    <t>2階大会議室</t>
  </si>
  <si>
    <t>和室</t>
  </si>
  <si>
    <t>2階第3会議室</t>
  </si>
  <si>
    <t>件</t>
  </si>
  <si>
    <t>資料 ： 市民会館</t>
  </si>
  <si>
    <t>施設名</t>
  </si>
  <si>
    <t>常磐城1-1-30</t>
  </si>
  <si>
    <t>上田城跡公園多目的広場</t>
  </si>
  <si>
    <t>材木町1-14-1</t>
  </si>
  <si>
    <t>御所190-8</t>
  </si>
  <si>
    <t>下塩尻1040-4</t>
  </si>
  <si>
    <t>総合体育館</t>
  </si>
  <si>
    <t>室内多目的運動場</t>
  </si>
  <si>
    <t>体育館</t>
  </si>
  <si>
    <t>上塩尻623</t>
  </si>
  <si>
    <t>テニスコート</t>
  </si>
  <si>
    <t>丸子総合グラウンド</t>
  </si>
  <si>
    <t>丸子総合体育館</t>
  </si>
  <si>
    <t>依田窪プール</t>
  </si>
  <si>
    <t>丸子テニスコート</t>
  </si>
  <si>
    <t>丸子相撲場</t>
  </si>
  <si>
    <t>大塩体育館</t>
  </si>
  <si>
    <t>真田体育館</t>
  </si>
  <si>
    <t>真田運動公園グラウンド</t>
  </si>
  <si>
    <t>真田運動公園テニスコート</t>
  </si>
  <si>
    <t>洗馬川公園グラウンド</t>
  </si>
  <si>
    <t>武石体育館</t>
  </si>
  <si>
    <t>築地原トレーニングセンター</t>
  </si>
  <si>
    <t>武石テニスコート</t>
  </si>
  <si>
    <t>平成25年度</t>
  </si>
  <si>
    <t>平成26年度</t>
  </si>
  <si>
    <t>利用者数</t>
  </si>
  <si>
    <t>上田城跡公園体育館</t>
  </si>
  <si>
    <t>上田城跡公園第二体育館</t>
  </si>
  <si>
    <t>上田城跡公園野球場</t>
  </si>
  <si>
    <t>染屋台グラウンド</t>
  </si>
  <si>
    <t>上田城跡公園東・西テニスコート</t>
  </si>
  <si>
    <t>上田城跡公園陸上競技場</t>
  </si>
  <si>
    <t>上田城跡公園弓道場</t>
  </si>
  <si>
    <t>上田城跡公園相撲場</t>
  </si>
  <si>
    <t>上田城跡公園プール</t>
  </si>
  <si>
    <t>ちびっこプール</t>
  </si>
  <si>
    <t>河川敷グラウンド</t>
  </si>
  <si>
    <t>プール</t>
  </si>
  <si>
    <t>アーチェリー場</t>
  </si>
  <si>
    <t>マレットゴルフ場</t>
  </si>
  <si>
    <t>多目的グラウンド</t>
  </si>
  <si>
    <t>別所公園テニスコート</t>
  </si>
  <si>
    <t>県営野球場</t>
  </si>
  <si>
    <t>多目的運動場</t>
  </si>
  <si>
    <t>柔剣道場</t>
  </si>
  <si>
    <t>柔道場</t>
  </si>
  <si>
    <t>丸子ゲートボール場</t>
  </si>
  <si>
    <t>東内室内ゲートボール場</t>
  </si>
  <si>
    <t>長瀬室内ゲートボール場</t>
  </si>
  <si>
    <t>北部体育館</t>
  </si>
  <si>
    <t>天下山マレットゴルフ場</t>
  </si>
  <si>
    <t>学校開放体育館</t>
  </si>
  <si>
    <t>学校開放校庭</t>
  </si>
  <si>
    <t>ふれあいさなだ館</t>
  </si>
  <si>
    <t>菅平高原ジャンプ台</t>
  </si>
  <si>
    <t>総合グラウンド</t>
  </si>
  <si>
    <t>武石室内ゲートボール場</t>
  </si>
  <si>
    <t>森林公園マレットゴルフ場</t>
  </si>
  <si>
    <t>上田城跡公園管理事務所管内合計</t>
  </si>
  <si>
    <t>自然運動公園合計</t>
  </si>
  <si>
    <t>上田古戦場公園合計</t>
  </si>
  <si>
    <t>アクアプラザ上田</t>
  </si>
  <si>
    <t>川西社会体育館</t>
  </si>
  <si>
    <t>上野が丘社会体育館</t>
  </si>
  <si>
    <t>学校開放体育館</t>
  </si>
  <si>
    <t>学校開放グラウンド</t>
  </si>
  <si>
    <t>丸子地域合計</t>
  </si>
  <si>
    <t>真田地域合計</t>
  </si>
  <si>
    <t>武石地域合計</t>
  </si>
  <si>
    <t>資料 ： スポーツ推進課</t>
  </si>
  <si>
    <t>スケート場</t>
  </si>
  <si>
    <t>わしば山荘</t>
  </si>
  <si>
    <t>バンガロー</t>
  </si>
  <si>
    <t>キャンプ場</t>
  </si>
  <si>
    <t>テニス場</t>
  </si>
  <si>
    <t>スケート場（ゴーカート）</t>
  </si>
  <si>
    <t>資料 ： スポーツ推進課</t>
  </si>
  <si>
    <t>成人（女性）教育</t>
  </si>
  <si>
    <t>青少年（家庭）教育</t>
  </si>
  <si>
    <t>高齢者教育</t>
  </si>
  <si>
    <t>人権同和教育</t>
  </si>
  <si>
    <t>社会体育</t>
  </si>
  <si>
    <t>文化芸術</t>
  </si>
  <si>
    <t>分館育成・その他</t>
  </si>
  <si>
    <t>資料 ： 各公民館</t>
  </si>
  <si>
    <t>参加者数</t>
  </si>
  <si>
    <t>主催</t>
  </si>
  <si>
    <t>無料利用</t>
  </si>
  <si>
    <t>有料利用</t>
  </si>
  <si>
    <t>年間
開館日数</t>
  </si>
  <si>
    <t>主催事業</t>
  </si>
  <si>
    <t>入場者数</t>
  </si>
  <si>
    <t>貸館事業</t>
  </si>
  <si>
    <t>利用
団体数</t>
  </si>
  <si>
    <t>資料 ： 文化会館</t>
  </si>
  <si>
    <t>利用可日数</t>
  </si>
  <si>
    <t>利用日数</t>
  </si>
  <si>
    <t>利用率</t>
  </si>
  <si>
    <t>利用件数</t>
  </si>
  <si>
    <t>セレスホール</t>
  </si>
  <si>
    <t>小ホール</t>
  </si>
  <si>
    <t>リハーサル室</t>
  </si>
  <si>
    <t>大会議室</t>
  </si>
  <si>
    <t>中会議室</t>
  </si>
  <si>
    <t>小会議室</t>
  </si>
  <si>
    <t>展示室</t>
  </si>
  <si>
    <t>和室</t>
  </si>
  <si>
    <t>合計</t>
  </si>
  <si>
    <t>%</t>
  </si>
  <si>
    <t>資料 ： 丸子文化会館</t>
  </si>
  <si>
    <t>「ホールこだま」の利用状況</t>
  </si>
  <si>
    <t>人数</t>
  </si>
  <si>
    <t>演奏会・その他</t>
  </si>
  <si>
    <t>演奏会</t>
  </si>
  <si>
    <t>貸ホール</t>
  </si>
  <si>
    <t>発表会</t>
  </si>
  <si>
    <t>講演会</t>
  </si>
  <si>
    <t>会議室</t>
  </si>
  <si>
    <t>「生涯学習の里」の利用状況</t>
  </si>
  <si>
    <t>研修棟</t>
  </si>
  <si>
    <t>宿泊棟</t>
  </si>
  <si>
    <t>ひびき</t>
  </si>
  <si>
    <t>年次</t>
  </si>
  <si>
    <t>平成25年</t>
  </si>
  <si>
    <t>平成26年</t>
  </si>
  <si>
    <t>観覧者
実人数</t>
  </si>
  <si>
    <t>特別展</t>
  </si>
  <si>
    <t>日数</t>
  </si>
  <si>
    <t>観覧者数</t>
  </si>
  <si>
    <t>一般
観覧者数</t>
  </si>
  <si>
    <t>講演会ほか</t>
  </si>
  <si>
    <t>資料 ： 上田市立博物館</t>
  </si>
  <si>
    <t>自然館</t>
  </si>
  <si>
    <t>サニアパーク菅平</t>
  </si>
  <si>
    <t>グラウンド</t>
  </si>
  <si>
    <t>陸上競技場</t>
  </si>
  <si>
    <t>マレットゴルフ場</t>
  </si>
  <si>
    <t>ふれあいさなだ館</t>
  </si>
  <si>
    <t>入場者</t>
  </si>
  <si>
    <t>（うちプール）</t>
  </si>
  <si>
    <t>お屋敷
歴史館</t>
  </si>
  <si>
    <t>資料 ： 真田産業観光課、真田地域教育事務所</t>
  </si>
  <si>
    <t>種類</t>
  </si>
  <si>
    <t>建造物</t>
  </si>
  <si>
    <t>絵画</t>
  </si>
  <si>
    <t>絵画</t>
  </si>
  <si>
    <t>彫刻</t>
  </si>
  <si>
    <t>工芸品</t>
  </si>
  <si>
    <t>書跡</t>
  </si>
  <si>
    <t>書跡</t>
  </si>
  <si>
    <t>古文書</t>
  </si>
  <si>
    <t>古文書</t>
  </si>
  <si>
    <t>歴史・考古資料</t>
  </si>
  <si>
    <t>有形文化財</t>
  </si>
  <si>
    <t>無形
文化財</t>
  </si>
  <si>
    <t>芸能</t>
  </si>
  <si>
    <t>芸能</t>
  </si>
  <si>
    <t>有形</t>
  </si>
  <si>
    <t>無形</t>
  </si>
  <si>
    <t>記念物</t>
  </si>
  <si>
    <t>史跡</t>
  </si>
  <si>
    <t>史跡</t>
  </si>
  <si>
    <t>名勝</t>
  </si>
  <si>
    <t>名勝</t>
  </si>
  <si>
    <t>天然記念物</t>
  </si>
  <si>
    <t>国宝</t>
  </si>
  <si>
    <t>国指定</t>
  </si>
  <si>
    <t>国重美</t>
  </si>
  <si>
    <t>国登録</t>
  </si>
  <si>
    <t>国選択</t>
  </si>
  <si>
    <t>県指定</t>
  </si>
  <si>
    <t>市指定</t>
  </si>
  <si>
    <t>安楽寺八角三重塔</t>
  </si>
  <si>
    <t>前山寺三重塔</t>
  </si>
  <si>
    <t>中禅寺薬師堂</t>
  </si>
  <si>
    <t>木造惟仙和尚坐像</t>
  </si>
  <si>
    <t>木造恵仁和尚坐像</t>
  </si>
  <si>
    <t>信濃国分寺跡</t>
  </si>
  <si>
    <t>上田城跡</t>
  </si>
  <si>
    <t>染屋焼コレクション</t>
  </si>
  <si>
    <t>小文地桐紋付韋胴服</t>
  </si>
  <si>
    <t>紙本墨書生島足島神社文書</t>
  </si>
  <si>
    <t>旧常田館製糸場施設</t>
  </si>
  <si>
    <t>国宝建造物</t>
  </si>
  <si>
    <t>重要文化財建造物</t>
  </si>
  <si>
    <t>重要文化財彫刻</t>
  </si>
  <si>
    <t>重要民俗文化財</t>
  </si>
  <si>
    <t>重要文化財工芸</t>
  </si>
  <si>
    <t>重要文化財古文書</t>
  </si>
  <si>
    <t>基</t>
  </si>
  <si>
    <t>棟</t>
  </si>
  <si>
    <t>躯</t>
  </si>
  <si>
    <t>点</t>
  </si>
  <si>
    <t>領</t>
  </si>
  <si>
    <t>安楽寺</t>
  </si>
  <si>
    <t>前山寺</t>
  </si>
  <si>
    <t>国分寺</t>
  </si>
  <si>
    <t>中禅寺</t>
  </si>
  <si>
    <t>長福寺</t>
  </si>
  <si>
    <t>常楽寺</t>
  </si>
  <si>
    <t>上田市ほか</t>
  </si>
  <si>
    <t>上田市</t>
  </si>
  <si>
    <t>生島足島神社</t>
  </si>
  <si>
    <t>上田市別所温泉</t>
  </si>
  <si>
    <t>上田市前山</t>
  </si>
  <si>
    <t>上田市国分</t>
  </si>
  <si>
    <t>上田市下之郷</t>
  </si>
  <si>
    <t>上田市二の丸</t>
  </si>
  <si>
    <t>上田市立博物館</t>
  </si>
  <si>
    <t>国指定文化財</t>
  </si>
  <si>
    <t>帖</t>
  </si>
  <si>
    <t>上田蚕種協業組合事務棟</t>
  </si>
  <si>
    <t>信州大学繊維学部講堂</t>
  </si>
  <si>
    <t>国選択無形民俗文化財</t>
  </si>
  <si>
    <t>別所温泉の岳の幟行事</t>
  </si>
  <si>
    <t>岳の幟保存会</t>
  </si>
  <si>
    <t>県指定文化財</t>
  </si>
  <si>
    <t>太刀</t>
  </si>
  <si>
    <t>刀</t>
  </si>
  <si>
    <t>塩田城跡</t>
  </si>
  <si>
    <t>正保の信濃国絵図</t>
  </si>
  <si>
    <t>小泉のシナノイルカ</t>
  </si>
  <si>
    <t>西光寺阿弥陀堂</t>
  </si>
  <si>
    <t>生島足島神社歌舞伎舞台</t>
  </si>
  <si>
    <t>信濃国分寺本堂（薬師堂）</t>
  </si>
  <si>
    <t>生島足島神社本殿内殿</t>
  </si>
  <si>
    <t>上田市上野･住吉</t>
  </si>
  <si>
    <t>舞田自治会</t>
  </si>
  <si>
    <t>上田市舞田</t>
  </si>
  <si>
    <t>面</t>
  </si>
  <si>
    <t>高仙寺</t>
  </si>
  <si>
    <t>上田市小泉</t>
  </si>
  <si>
    <t>西光寺</t>
  </si>
  <si>
    <t>上田市富士山</t>
  </si>
  <si>
    <t>市指定文化財</t>
  </si>
  <si>
    <t>荒神宮本殿</t>
  </si>
  <si>
    <t>石造五輪塔</t>
  </si>
  <si>
    <t>願行寺四脚門</t>
  </si>
  <si>
    <t>銅製鰐口</t>
  </si>
  <si>
    <t>銅製雲板</t>
  </si>
  <si>
    <t>蘇民将来符</t>
  </si>
  <si>
    <t>八日堂縁日図</t>
  </si>
  <si>
    <t>二子塚古墳</t>
  </si>
  <si>
    <t>赤坂将軍塚古墳</t>
  </si>
  <si>
    <t>常田獅子</t>
  </si>
  <si>
    <t>房山獅子</t>
  </si>
  <si>
    <t>元祿信濃国絵図</t>
  </si>
  <si>
    <t>灰釉四耳壷</t>
  </si>
  <si>
    <t>褐色縅唐冠崩し当世具足</t>
  </si>
  <si>
    <t>紺糸縅白熊毛当世具足</t>
  </si>
  <si>
    <t>板碑</t>
  </si>
  <si>
    <t>藤本蚕種株式会社保存繭標本</t>
  </si>
  <si>
    <t>下青木吉田原古墳</t>
  </si>
  <si>
    <t>秋和大蔵京古墳</t>
  </si>
  <si>
    <t>科野大宮社社叢</t>
  </si>
  <si>
    <t>大星神社社叢</t>
  </si>
  <si>
    <t>上田藩主居館表門及び土塀、濠、土塁</t>
  </si>
  <si>
    <t>奈良尾石造多重塔（弥勒仏塔）</t>
  </si>
  <si>
    <t>紙本墨書武田信玄の朱印状</t>
  </si>
  <si>
    <t>紙本墨書武田勝頼の朱印状</t>
  </si>
  <si>
    <t>安楽寺経蔵付八角輪蔵</t>
  </si>
  <si>
    <t>黄檗版蔵経</t>
  </si>
  <si>
    <t>紙本着色花鳥人物屏風</t>
  </si>
  <si>
    <t>佐久間象山書五反幟</t>
  </si>
  <si>
    <t>岳の幟</t>
  </si>
  <si>
    <t>保野の祇園祭</t>
  </si>
  <si>
    <t>沓掛家蹴鞠資料</t>
  </si>
  <si>
    <t>小松姫の墓（真田信之室大蓮院夫人墓）</t>
  </si>
  <si>
    <t>信濃国分寺石造多宝塔</t>
  </si>
  <si>
    <t>紺糸縅金剛力士頭当世具足</t>
  </si>
  <si>
    <t>浜村家能面狂言面</t>
  </si>
  <si>
    <t>能衣装上田縞小格子厚板</t>
  </si>
  <si>
    <t>寒松院（真田昌幸室）の墓</t>
  </si>
  <si>
    <t>板絵着色劉備檀渓渡河の図</t>
  </si>
  <si>
    <t>板絵着色踊り念仏と六歌仙図</t>
  </si>
  <si>
    <t>他田塚古墳</t>
  </si>
  <si>
    <t>絹本着色聖観音画像</t>
  </si>
  <si>
    <t>絹本着色愛染明王画像</t>
  </si>
  <si>
    <t>木造百万塔</t>
  </si>
  <si>
    <t>中禅寺石造五輪塔</t>
  </si>
  <si>
    <t>新屋古墳</t>
  </si>
  <si>
    <t>皇子塚古墳</t>
  </si>
  <si>
    <t>ナンジャモンジャの木</t>
  </si>
  <si>
    <t>岡城跡</t>
  </si>
  <si>
    <t>五位塚の板碑</t>
  </si>
  <si>
    <t>東昌寺鐘楼</t>
  </si>
  <si>
    <t>愛染カツラ</t>
  </si>
  <si>
    <t>銅製御正躰（懸仏）</t>
  </si>
  <si>
    <t>銅製孔雀文磬</t>
  </si>
  <si>
    <t>木造阿弥陀如来立像</t>
  </si>
  <si>
    <t>天神宮のケヤキ</t>
  </si>
  <si>
    <t>絹本着色藤娘と鬼の念仏絵</t>
  </si>
  <si>
    <t>塚穴原第１号古墳</t>
  </si>
  <si>
    <t>東昌寺僧具</t>
  </si>
  <si>
    <t>赤松小三郎遺髪の墓</t>
  </si>
  <si>
    <t>竹内善吾武信の墓</t>
  </si>
  <si>
    <t>紙本墨書開善寺宛武田信玄判物</t>
  </si>
  <si>
    <t>紙本墨書開善寺宛武田信玄寄進状</t>
  </si>
  <si>
    <t>紙本墨書武田信玄朱印状</t>
  </si>
  <si>
    <t>鋳銅製御正躰</t>
  </si>
  <si>
    <t>高仙寺参道並木</t>
  </si>
  <si>
    <t>前山寺参道並木</t>
  </si>
  <si>
    <t>石造大姥坐像</t>
  </si>
  <si>
    <t>板絵着色絵馬富士の巻狩り</t>
  </si>
  <si>
    <t>木造獅子頭</t>
  </si>
  <si>
    <t>木造狛犬</t>
  </si>
  <si>
    <t>鉄製湯釜</t>
  </si>
  <si>
    <t>神宮寺古墳</t>
  </si>
  <si>
    <t>木造薬師如来立像</t>
  </si>
  <si>
    <t>東馬焼窯跡</t>
  </si>
  <si>
    <t>木製鬼板</t>
  </si>
  <si>
    <t>野倉惣帳</t>
  </si>
  <si>
    <t>氷上王子神社大神楽獅子舞</t>
  </si>
  <si>
    <t>仙石家霊廟</t>
  </si>
  <si>
    <t>仙石家本陽寺墓所</t>
  </si>
  <si>
    <t>小泉大日堂</t>
  </si>
  <si>
    <t>宗吽寺石幢</t>
  </si>
  <si>
    <t>矢花の七つ塚</t>
  </si>
  <si>
    <t>畑山発電所跡</t>
  </si>
  <si>
    <t>信濃国分寺勧進帳</t>
  </si>
  <si>
    <t>塩野神社迴り舞台</t>
  </si>
  <si>
    <t>天保信濃国絵図</t>
  </si>
  <si>
    <t>銅製陣鐘</t>
  </si>
  <si>
    <t>赤松小三郎佩刀</t>
  </si>
  <si>
    <t>男石神社絵馬</t>
  </si>
  <si>
    <t>塚穴古墳</t>
  </si>
  <si>
    <t>荒神宮石造五輪塔</t>
  </si>
  <si>
    <t>常楽寺石造多層塔</t>
  </si>
  <si>
    <t>安曽甚太夫五輪塔</t>
  </si>
  <si>
    <t>紺屋町八幡社絵馬</t>
  </si>
  <si>
    <t>桑の木</t>
  </si>
  <si>
    <t>上田原石造五輪塔</t>
  </si>
  <si>
    <t>上田藩村明細帳</t>
  </si>
  <si>
    <t>地芝居引幕</t>
  </si>
  <si>
    <t>お舟の天王山車</t>
  </si>
  <si>
    <t>タタラ塚古墳</t>
  </si>
  <si>
    <t>前山三頭獅子</t>
  </si>
  <si>
    <t>徳邦和尚火定の跡</t>
  </si>
  <si>
    <t>太郎山神社本殿</t>
  </si>
  <si>
    <t>加舎白雄自筆画賛屏風</t>
  </si>
  <si>
    <t>加舎白雄自筆酒中仙屏風</t>
  </si>
  <si>
    <t>五加八幡神社石燈籠</t>
  </si>
  <si>
    <t>塩野神社拝殿及び本殿</t>
  </si>
  <si>
    <t>大六のけやき</t>
  </si>
  <si>
    <t>旧上田市立図書館</t>
  </si>
  <si>
    <t>上室賀三頭獅子</t>
  </si>
  <si>
    <t>旧宣教師館</t>
  </si>
  <si>
    <t>下室賀三頭獅子</t>
  </si>
  <si>
    <t>別所神社本殿</t>
  </si>
  <si>
    <t>木造菩薩立像</t>
  </si>
  <si>
    <t>太郎山神社太々神楽</t>
  </si>
  <si>
    <t>牛頭天王祭文</t>
  </si>
  <si>
    <t>常楽寺本堂</t>
  </si>
  <si>
    <t>ちがい石の産地</t>
  </si>
  <si>
    <t>鴻の巣</t>
  </si>
  <si>
    <t>下之郷三頭獅子</t>
  </si>
  <si>
    <t>歴史資料</t>
  </si>
  <si>
    <t>口</t>
  </si>
  <si>
    <t>冊</t>
  </si>
  <si>
    <t>通</t>
  </si>
  <si>
    <t>巻</t>
  </si>
  <si>
    <t>枚</t>
  </si>
  <si>
    <t>着</t>
  </si>
  <si>
    <t>幅</t>
  </si>
  <si>
    <t>本</t>
  </si>
  <si>
    <t>台</t>
  </si>
  <si>
    <t>荒神宮</t>
  </si>
  <si>
    <t>上田市諏訪形</t>
  </si>
  <si>
    <t>下塩尻自治会</t>
  </si>
  <si>
    <t>上田市下塩尻</t>
  </si>
  <si>
    <t>願行寺</t>
  </si>
  <si>
    <t>観音寺</t>
  </si>
  <si>
    <t>上田市上田原</t>
  </si>
  <si>
    <t>陽泰寺</t>
  </si>
  <si>
    <t>国分寺及び檀信徒</t>
  </si>
  <si>
    <t>二子神社ほか</t>
  </si>
  <si>
    <t>上田市上田</t>
  </si>
  <si>
    <t>赤坂自治会</t>
  </si>
  <si>
    <t>上田市殿城</t>
  </si>
  <si>
    <t>常田獅子保存会</t>
  </si>
  <si>
    <t>上田市常田</t>
  </si>
  <si>
    <t>房山獅子保存会</t>
  </si>
  <si>
    <t>上田市中央・中央東</t>
  </si>
  <si>
    <t>上田市中央</t>
  </si>
  <si>
    <t>深区神社</t>
  </si>
  <si>
    <t>下青木自治会</t>
  </si>
  <si>
    <t>上田市蒼久保</t>
  </si>
  <si>
    <t>豊秋霧原野神社</t>
  </si>
  <si>
    <t>上田市秋和</t>
  </si>
  <si>
    <t>竜洞院</t>
  </si>
  <si>
    <t>岩門自治会</t>
  </si>
  <si>
    <t>上田市古里</t>
  </si>
  <si>
    <t>科野大宮社</t>
  </si>
  <si>
    <t>大星神社</t>
  </si>
  <si>
    <t>長野県</t>
  </si>
  <si>
    <t>奈良尾自治会</t>
  </si>
  <si>
    <t>塩野神社</t>
  </si>
  <si>
    <t>竜光院</t>
  </si>
  <si>
    <t>五加八幡社</t>
  </si>
  <si>
    <t>上田市五加</t>
  </si>
  <si>
    <t>保野祇園祭保存会</t>
  </si>
  <si>
    <t>上田市保野</t>
  </si>
  <si>
    <t>芳泉寺</t>
  </si>
  <si>
    <t>王子神社</t>
  </si>
  <si>
    <t>上田市新町</t>
  </si>
  <si>
    <t>大輪寺</t>
  </si>
  <si>
    <t>上田市上野</t>
  </si>
  <si>
    <t>八幡社氏子会</t>
  </si>
  <si>
    <t>上田市手塚</t>
  </si>
  <si>
    <t>上塩尻自治会</t>
  </si>
  <si>
    <t>上田市上塩尻</t>
  </si>
  <si>
    <t>上田市岡</t>
  </si>
  <si>
    <t>上室賀自治会</t>
  </si>
  <si>
    <t>上田市上室賀</t>
  </si>
  <si>
    <t>東昌寺</t>
  </si>
  <si>
    <t>上田市浦野</t>
  </si>
  <si>
    <t>岩下自治会</t>
  </si>
  <si>
    <t>上田市岩下</t>
  </si>
  <si>
    <t>月窓寺</t>
  </si>
  <si>
    <t>日輪寺</t>
  </si>
  <si>
    <t>呈蓮寺</t>
  </si>
  <si>
    <t>海禅寺</t>
  </si>
  <si>
    <t>向源寺</t>
  </si>
  <si>
    <t>富士嶽神社</t>
  </si>
  <si>
    <t>前山塩野神社</t>
  </si>
  <si>
    <t>上田市下室賀</t>
  </si>
  <si>
    <t>上田市小井田</t>
  </si>
  <si>
    <t>馬背神社</t>
  </si>
  <si>
    <t>上田市古安曽</t>
  </si>
  <si>
    <t>手塚八幡社</t>
  </si>
  <si>
    <t>野倉自治会</t>
  </si>
  <si>
    <t>上田市野倉</t>
  </si>
  <si>
    <t>氷上王子神社神楽保存会</t>
  </si>
  <si>
    <t>本陽寺</t>
  </si>
  <si>
    <t>保野塩野神社</t>
  </si>
  <si>
    <t>宗吽寺</t>
  </si>
  <si>
    <t>上田市畑山</t>
  </si>
  <si>
    <t>保野自治会</t>
  </si>
  <si>
    <t>海野町自治会</t>
  </si>
  <si>
    <t>東前山獅子保存会</t>
  </si>
  <si>
    <t>大円寺</t>
  </si>
  <si>
    <t>太郎山並太郎神社保存会</t>
  </si>
  <si>
    <t>五加自治会</t>
  </si>
  <si>
    <t>東前山及び西前山自治会</t>
  </si>
  <si>
    <t>石神自治会</t>
  </si>
  <si>
    <t>室賀水上神社三頭獅子ささら保存会</t>
  </si>
  <si>
    <t>下室賀自治会</t>
  </si>
  <si>
    <t>別所神社</t>
  </si>
  <si>
    <t>太郎山神社太々神楽保存会</t>
  </si>
  <si>
    <t>上田市立信濃国分寺資料館</t>
  </si>
  <si>
    <t>下之郷三頭獅子保存会</t>
  </si>
  <si>
    <t>利用数</t>
  </si>
  <si>
    <t>○市民会館の利用状況</t>
  </si>
  <si>
    <t>○サントミューゼの利用状況</t>
  </si>
  <si>
    <t>上田市交流文化芸術センター</t>
  </si>
  <si>
    <t>大ホール</t>
  </si>
  <si>
    <t>小ホール</t>
  </si>
  <si>
    <t>大スタジオ</t>
  </si>
  <si>
    <t>中スタジオ</t>
  </si>
  <si>
    <t>スタジオ1</t>
  </si>
  <si>
    <t>スタジオ2</t>
  </si>
  <si>
    <t>スタジオ3</t>
  </si>
  <si>
    <t>スタジオ4</t>
  </si>
  <si>
    <t>多目的ルーム</t>
  </si>
  <si>
    <t>上田市立美術館</t>
  </si>
  <si>
    <t>（注）　サントミューゼは、平成26年10月2日に開館。</t>
  </si>
  <si>
    <t>資料 ： 交流文化芸術センター、市立美術館</t>
  </si>
  <si>
    <t>　　　　利用者数は、利用申請時の見積り人数。</t>
  </si>
  <si>
    <t>　　　　利用数、利用者数は、公演利用、練習利用等の合計。</t>
  </si>
  <si>
    <t>民俗文化財</t>
  </si>
  <si>
    <t>（注）　教員数、職員数は本務者。非常勤講師等は含まない。</t>
  </si>
  <si>
    <t>　　　　高等学校は通信制も含む。</t>
  </si>
  <si>
    <t>上田情報ライブラリー</t>
  </si>
  <si>
    <t>上田図書館及び上田情報ライブラリー</t>
  </si>
  <si>
    <t>○小学校</t>
  </si>
  <si>
    <t>○中学校</t>
  </si>
  <si>
    <t>（注）　山本鼎記念館は、平成26年9月30日で閉館（上田市立美術館に統合）。</t>
  </si>
  <si>
    <t>ふれあいさなだ館</t>
  </si>
  <si>
    <t>真田町長7369-1</t>
  </si>
  <si>
    <t>塩田の郷マレットゴルフ場</t>
  </si>
  <si>
    <t>丸子北部グラウンド</t>
  </si>
  <si>
    <t>大石グラウンド</t>
  </si>
  <si>
    <t>丸子弓道場</t>
  </si>
  <si>
    <t>真田運動公園屋内ゲートボール場</t>
  </si>
  <si>
    <t>バーベキュー</t>
  </si>
  <si>
    <t>資料 ： 一般財団法人信州国際音楽村</t>
  </si>
  <si>
    <t>資料 ： 各学校</t>
  </si>
  <si>
    <t>菅平牧場畜産共同組合</t>
  </si>
  <si>
    <t>小泉･下塩尻､南条岩鼻のモイワナズナ等</t>
  </si>
  <si>
    <t>上田市大手</t>
  </si>
  <si>
    <t>上田市常磐城</t>
  </si>
  <si>
    <t>海野町柳沢家日記（本陣日記）</t>
  </si>
  <si>
    <t>原町滝沢家日記（問屋日記）</t>
  </si>
  <si>
    <t>円座（いっつぁ）</t>
  </si>
  <si>
    <t>活文禅師遺跡1号、毘沙門堂跡</t>
  </si>
  <si>
    <t>活文禅師遺跡2号、竜洞院敷地及び遺墨･遺品･文書</t>
  </si>
  <si>
    <t>活文禅師遺跡3号、岩門大日堂跡</t>
  </si>
  <si>
    <t>上田市中央北</t>
  </si>
  <si>
    <t>成沢寛経翁奥城（墓）</t>
  </si>
  <si>
    <t>上田市材木町</t>
  </si>
  <si>
    <t>（注）　川辺、東塩田小学校の合計給食数、平均給食日数</t>
  </si>
  <si>
    <t>（注）　上田地域14校の合計給食数、平均給食日数</t>
  </si>
  <si>
    <t>（再掲）
ABCDのうち
就職している者</t>
  </si>
  <si>
    <t>（注）　市民会館は、平成26年12月26日に閉館。</t>
  </si>
  <si>
    <t>平成27年度</t>
  </si>
  <si>
    <t>平成27年
3月卒</t>
  </si>
  <si>
    <t>平成27年3月卒</t>
  </si>
  <si>
    <t>平成27年度</t>
  </si>
  <si>
    <t>平成27年度</t>
  </si>
  <si>
    <t>平成27年</t>
  </si>
  <si>
    <t>学校名</t>
  </si>
  <si>
    <t>県選択</t>
  </si>
  <si>
    <t>名称</t>
  </si>
  <si>
    <t>種別</t>
  </si>
  <si>
    <t>員数</t>
  </si>
  <si>
    <t>保護団体</t>
  </si>
  <si>
    <t>所在地</t>
  </si>
  <si>
    <t>指定年月日</t>
  </si>
  <si>
    <t>別所岳の幟りの習俗</t>
  </si>
  <si>
    <t>無形民俗文化財</t>
  </si>
  <si>
    <t>件</t>
  </si>
  <si>
    <t>No.</t>
  </si>
  <si>
    <t>上田高校（全日）</t>
  </si>
  <si>
    <t>上田千曲高校（全日）</t>
  </si>
  <si>
    <t>※上田城跡公園プールは、平成26年度をもって閉鎖。</t>
  </si>
  <si>
    <t>平成28年度</t>
  </si>
  <si>
    <t>平成28年
3月卒</t>
  </si>
  <si>
    <t>平成28年3月卒</t>
  </si>
  <si>
    <t>平成26年度</t>
  </si>
  <si>
    <t>平成28年度</t>
  </si>
  <si>
    <t>平成28年</t>
  </si>
  <si>
    <t>T.05.04</t>
  </si>
  <si>
    <t>M.06.11</t>
  </si>
  <si>
    <t>S.03.10</t>
  </si>
  <si>
    <t>M.22.04</t>
  </si>
  <si>
    <t>M.42.04</t>
  </si>
  <si>
    <t>M.32.04</t>
  </si>
  <si>
    <t>H.08.04</t>
  </si>
  <si>
    <t>S.63.04</t>
  </si>
  <si>
    <t>S.59.04</t>
  </si>
  <si>
    <t>S.46.04</t>
  </si>
  <si>
    <t>M.35.01</t>
  </si>
  <si>
    <t>M.34.05</t>
  </si>
  <si>
    <t>M.29.07</t>
  </si>
  <si>
    <t>M.25.06</t>
  </si>
  <si>
    <t>所有者</t>
  </si>
  <si>
    <t>建造物</t>
  </si>
  <si>
    <t>上田市</t>
  </si>
  <si>
    <t>絵画</t>
  </si>
  <si>
    <t>上田市別所温泉</t>
  </si>
  <si>
    <t>上田市平井</t>
  </si>
  <si>
    <t>個人</t>
  </si>
  <si>
    <t>上田市真田町長</t>
  </si>
  <si>
    <t>史跡</t>
  </si>
  <si>
    <t>上田市ほか</t>
  </si>
  <si>
    <t>上田市東御市真田共有財産組合</t>
  </si>
  <si>
    <t>天然記念物</t>
  </si>
  <si>
    <t>所有者又は保護団体</t>
  </si>
  <si>
    <t>本</t>
  </si>
  <si>
    <t>上田市上丸子</t>
  </si>
  <si>
    <t>棟</t>
  </si>
  <si>
    <t>面</t>
  </si>
  <si>
    <t>上田市国分</t>
  </si>
  <si>
    <t>上田市東内</t>
  </si>
  <si>
    <t>資料 ： 生涯学習・文化財課</t>
  </si>
  <si>
    <t>施設名</t>
  </si>
  <si>
    <t>規模（面積・保有施設等）</t>
  </si>
  <si>
    <t>観覧収容
人員</t>
  </si>
  <si>
    <t>人</t>
  </si>
  <si>
    <t>上田城跡公園体育館</t>
  </si>
  <si>
    <t>全館3,717㎡　うち競技場1,604㎡　剣道場522㎡　柔道場468㎡</t>
  </si>
  <si>
    <t>常磐城1-1-30</t>
  </si>
  <si>
    <t>上田城跡公園体育館分室</t>
  </si>
  <si>
    <t>二の丸1-32</t>
  </si>
  <si>
    <t>上田城跡公園第2体育館</t>
  </si>
  <si>
    <t>上田城跡公園陸上競技場</t>
  </si>
  <si>
    <t>二の丸4-58</t>
  </si>
  <si>
    <t>上田城跡公園野球場</t>
  </si>
  <si>
    <t>二の丸4-14</t>
  </si>
  <si>
    <t>上田城跡公園テニス東コート</t>
  </si>
  <si>
    <t>二の丸3-14</t>
  </si>
  <si>
    <t>上田城跡公園テニス西コート</t>
  </si>
  <si>
    <t>4,500㎡　クレーコート6面（夜間照明6面）　本部棟84㎡平屋建</t>
  </si>
  <si>
    <t>上田城跡公園相撲場</t>
  </si>
  <si>
    <t>上田城跡公園弓道場</t>
  </si>
  <si>
    <t>1,550㎡（鉄骨造平屋建348.5㎡）　10的射場</t>
  </si>
  <si>
    <t>735㎡　水深0.3ｍ</t>
  </si>
  <si>
    <t>813㎡　水深0.35ｍ</t>
  </si>
  <si>
    <t>染屋台多目的グラウンド</t>
  </si>
  <si>
    <t>古里2033-1</t>
  </si>
  <si>
    <t>仁古田新池マレットゴルフ場</t>
  </si>
  <si>
    <t>塩田の郷マレットゴルフ場</t>
  </si>
  <si>
    <t>3コース54ホール　管理棟木造平屋建250㎡　駐車場約100台</t>
  </si>
  <si>
    <t>前山2400-1</t>
  </si>
  <si>
    <t>自然運動公園</t>
  </si>
  <si>
    <t>総合体育館</t>
  </si>
  <si>
    <t>室内多目的運動場</t>
  </si>
  <si>
    <t>別所公園</t>
  </si>
  <si>
    <t>敷地108,000㎡　駐車場40台
　　多目的広場3,850㎡　自由広場2,000㎡
　　テニスコート3,800㎡（クレー4面･全天候2面）</t>
  </si>
  <si>
    <t>別所温泉2185</t>
  </si>
  <si>
    <t>市民の森公園</t>
  </si>
  <si>
    <t>　　わしば山荘（鉄筋2階建宿泊施設1,020.3㎡　宿泊収容人数150人）</t>
  </si>
  <si>
    <t>芳田3780-4</t>
  </si>
  <si>
    <t>　　テニスコート2,800㎡（ハード4面）　多目的グラウンド12,000㎡</t>
  </si>
  <si>
    <t>　　市民の森馬術場　屋外馬術場50m×70m　屋内馬術場20m×40ｍ等</t>
  </si>
  <si>
    <t>芳田3780-73</t>
  </si>
  <si>
    <t>体育館</t>
  </si>
  <si>
    <t>アクアプラザ上田</t>
  </si>
  <si>
    <t>総面積27,794㎡　駐車場約200台
　　25ｍプール（5コース可動床）　渓流下りプール（全長55m）
　　スライダープール2本（60m・38m）　造波プール　小川プール
　　クアコーナー（ジャグジー浴・サウナ）　健康浴室　健康づくり室
　　親水公園5,200㎡</t>
  </si>
  <si>
    <t>上田古戦場公園</t>
  </si>
  <si>
    <t>築地537</t>
  </si>
  <si>
    <t>学校開放（体育館）</t>
  </si>
  <si>
    <t>学校開放（校庭）</t>
  </si>
  <si>
    <t>丸子総合グラウンド</t>
  </si>
  <si>
    <t>敷地17,600㎡　照明</t>
  </si>
  <si>
    <t>御嶽堂1-1</t>
  </si>
  <si>
    <t>丸子北部グラウンド</t>
  </si>
  <si>
    <t>敷地6,400㎡</t>
  </si>
  <si>
    <t>生田3526-1</t>
  </si>
  <si>
    <t>東内グラウンド</t>
  </si>
  <si>
    <t>敷地3,100㎡　運動広場</t>
  </si>
  <si>
    <t>東内2496</t>
  </si>
  <si>
    <t>大石グラウンド</t>
  </si>
  <si>
    <t>敷地8,736㎡</t>
  </si>
  <si>
    <t>塩川2789</t>
  </si>
  <si>
    <t>丸子総合体育館</t>
  </si>
  <si>
    <t>競技場1,864㎡　照明</t>
  </si>
  <si>
    <t>丸子北部体育館</t>
  </si>
  <si>
    <t>競技場786.24㎡　照明</t>
  </si>
  <si>
    <t>生田3559-1</t>
  </si>
  <si>
    <t>丸子弓道場</t>
  </si>
  <si>
    <t>競技場263㎡　照明　6人立</t>
  </si>
  <si>
    <t>長瀬屋内ゲートボール場</t>
  </si>
  <si>
    <t>競技場435㎡　照明　ゲートボール1面</t>
  </si>
  <si>
    <t>長瀬2467-1</t>
  </si>
  <si>
    <t>東内屋内ゲートボール場</t>
  </si>
  <si>
    <t>競技場928.84㎡　照明　ゲートボール2面</t>
  </si>
  <si>
    <t>東内2498-3</t>
  </si>
  <si>
    <t>丸子ゲートボール場</t>
  </si>
  <si>
    <t>競技場2,128㎡　ゲートボール4面</t>
  </si>
  <si>
    <t>東内365</t>
  </si>
  <si>
    <t>依田窪プール</t>
  </si>
  <si>
    <t>50m準公認競泳プール　流水プール　スライダープール　ちびっこプール</t>
  </si>
  <si>
    <t>腰越418-3</t>
  </si>
  <si>
    <t>丸子柔道場</t>
  </si>
  <si>
    <t>競技場117.69㎡　照明　1面</t>
  </si>
  <si>
    <t>生田3560-3</t>
  </si>
  <si>
    <t>天下山マレットゴルフ場</t>
  </si>
  <si>
    <t>塩川4166-1</t>
  </si>
  <si>
    <t>丸子テニスコート</t>
  </si>
  <si>
    <t>敷地5,600㎡　照明　砂入り人工芝8面</t>
  </si>
  <si>
    <t>丸子相撲場</t>
  </si>
  <si>
    <t>敷地62.41㎡　土俵（屋根付）</t>
  </si>
  <si>
    <t>大塩体育館</t>
  </si>
  <si>
    <t>西内272-1</t>
  </si>
  <si>
    <t>真田体育館</t>
  </si>
  <si>
    <t>競技場1,200㎡　照明　柔道場225㎡</t>
  </si>
  <si>
    <t>真田町長7193-1</t>
  </si>
  <si>
    <t>真田運動公園グラウンド</t>
  </si>
  <si>
    <t>敷地12,400㎡　照明</t>
  </si>
  <si>
    <t>真田町長7220-1</t>
  </si>
  <si>
    <t>真田運動公園テニスコート</t>
  </si>
  <si>
    <t>敷地1,868㎡　照明　砂入り人工芝3面</t>
  </si>
  <si>
    <t>真田運動公園屋内ゲートボール場</t>
  </si>
  <si>
    <t>競技場527㎡　照明　ゲートボール1面</t>
  </si>
  <si>
    <t>洗馬川公園グラウンド</t>
  </si>
  <si>
    <t>敷地8,497㎡</t>
  </si>
  <si>
    <t>真田町傍陽4430-1</t>
  </si>
  <si>
    <t>菅平高原ジャンプ台</t>
  </si>
  <si>
    <t>敷地8,555㎡　ミディアムヒル　スモールヒル</t>
  </si>
  <si>
    <t>菅平高原1223-1529</t>
  </si>
  <si>
    <t>武石総合グラウンド</t>
  </si>
  <si>
    <t>敷地14,800㎡　照明</t>
  </si>
  <si>
    <t>上武石476-9</t>
  </si>
  <si>
    <t>武石体育館</t>
  </si>
  <si>
    <t>競技場1,012㎡　照明</t>
  </si>
  <si>
    <t>上武石2</t>
  </si>
  <si>
    <t>築地原トレーニングセンター</t>
  </si>
  <si>
    <t>敷地403㎡　照明</t>
  </si>
  <si>
    <t>武石上本入1710-1</t>
  </si>
  <si>
    <t>武石屋内ゲートボール場</t>
  </si>
  <si>
    <t>競技場543㎡　照明　ゲートボール1面</t>
  </si>
  <si>
    <t>上武石476-24</t>
  </si>
  <si>
    <t>武石ゲートボール場</t>
  </si>
  <si>
    <t>競技場2,879㎡　照明　ゲートボール4面</t>
  </si>
  <si>
    <t>武石テニスコート</t>
  </si>
  <si>
    <t>敷地3,100㎡　照明　砂入り人工芝2面　クレー3面</t>
  </si>
  <si>
    <t>武石森林公園マレットゴルフ場</t>
  </si>
  <si>
    <t>敷地45,100㎡　27ホール　パー108　総延長1,350ｍ</t>
  </si>
  <si>
    <t>下武石1899</t>
  </si>
  <si>
    <t>資料 ： スポーツ推進課</t>
  </si>
  <si>
    <t>131㎡　ボクシング場</t>
  </si>
  <si>
    <t>競技場850㎡　トレーニング室　ミーティング室　ランニングコース1周108m</t>
  </si>
  <si>
    <t>26,772㎡　第4種公認400mトラック</t>
  </si>
  <si>
    <t>19,467㎡　両翼91.44m　センター116.82ｍ　夜間照明</t>
  </si>
  <si>
    <t>材木町ちびっこプール</t>
  </si>
  <si>
    <t>城下ちびっこプール</t>
  </si>
  <si>
    <t>千曲川市民緑地グラウンド</t>
  </si>
  <si>
    <t>芳田3780-5</t>
  </si>
  <si>
    <t>芳田3780-85</t>
  </si>
  <si>
    <t>　　スケート場スピードリンク1周240ｍ幅10m・（夏期ゴーカート）大衆リンク
　　（30ｍ×60ｍ）</t>
  </si>
  <si>
    <t>競技場936㎡</t>
  </si>
  <si>
    <t>芳田3780-95</t>
  </si>
  <si>
    <t>公園敷地110,000㎡</t>
  </si>
  <si>
    <t>テニスコート</t>
  </si>
  <si>
    <t>砂入人工芝7面　夜間照明</t>
  </si>
  <si>
    <t>室内多目的運動場</t>
  </si>
  <si>
    <t>多目的グラウンド</t>
  </si>
  <si>
    <t>15,000㎡　夜間照明</t>
  </si>
  <si>
    <t>下之条３２０</t>
  </si>
  <si>
    <t>県営上田野球場</t>
  </si>
  <si>
    <t>54,860㎡　両翼95m　センター120m　夜間照明</t>
  </si>
  <si>
    <t>川西社会体育館</t>
  </si>
  <si>
    <t>競技場858㎡</t>
  </si>
  <si>
    <t>小泉976-1</t>
  </si>
  <si>
    <t>上野が丘社会体育館</t>
  </si>
  <si>
    <t>競技場758㎡</t>
  </si>
  <si>
    <t>上野303-1</t>
  </si>
  <si>
    <t>市内小中学校36校</t>
  </si>
  <si>
    <t>市内</t>
  </si>
  <si>
    <t>3コース　27ホール</t>
  </si>
  <si>
    <t>競技場930㎡</t>
  </si>
  <si>
    <t>建築面積2,861㎡　25ｍ温泉プール　男女大浴場等</t>
  </si>
  <si>
    <r>
      <t>5,965㎡　クレーコート6面</t>
    </r>
    <r>
      <rPr>
        <sz val="11"/>
        <color indexed="8"/>
        <rFont val="ＭＳ Ｐ明朝"/>
        <family val="1"/>
      </rPr>
      <t>　本部棟100㎡2階建</t>
    </r>
  </si>
  <si>
    <r>
      <t>仁古田</t>
    </r>
    <r>
      <rPr>
        <sz val="11"/>
        <color indexed="8"/>
        <rFont val="ＭＳ Ｐ明朝"/>
        <family val="1"/>
      </rPr>
      <t>908-1</t>
    </r>
  </si>
  <si>
    <t>展覧会</t>
  </si>
  <si>
    <t>ワークショップ等</t>
  </si>
  <si>
    <t>回数</t>
  </si>
  <si>
    <t>観覧者数</t>
  </si>
  <si>
    <t>利用数</t>
  </si>
  <si>
    <t>利用者数</t>
  </si>
  <si>
    <t>回</t>
  </si>
  <si>
    <t>件</t>
  </si>
  <si>
    <t>敷地18,695㎡　夜間照明　ランニングコース　多目的グラウンド1面</t>
  </si>
  <si>
    <t>9,341㎡　多目的グラウンド1面</t>
  </si>
  <si>
    <t>19,250㎡　多目的グラウンド2面</t>
  </si>
  <si>
    <t>98,000㎡　芝グラウンド1面、多目的グラウンド4面
マレットゴルフ場2コース</t>
  </si>
  <si>
    <t>44,200㎡　　野球3面
マレットゴルフ場1コース</t>
  </si>
  <si>
    <t>敷地187,445㎡ 　駐車場270台
　　流水プール（1周221.4m×幅8m×深0.9m）　徒渉プール水深0.6ｍ
　　幼児プール水深0.35ｍ　スライダープール2連　50m公認プール9コース
　　（最深1.5m）
　　アーチェリー場2,752㎡　6コース（18m･30m・50m・60m・70m・90m）
　　多目的グラウンド（夜間照明）10,670㎡　こども広場2,400㎡
　　遊歩道2,380m　マレットゴルフ場1コース</t>
  </si>
  <si>
    <t>下之郷乙935</t>
  </si>
  <si>
    <t>No.</t>
  </si>
  <si>
    <t>国分寺三重塔</t>
  </si>
  <si>
    <t>法住寺虚空蔵堂</t>
  </si>
  <si>
    <t>重要文化財建造物</t>
  </si>
  <si>
    <t>棟</t>
  </si>
  <si>
    <t>法住寺</t>
  </si>
  <si>
    <t>笠原工業株式会社</t>
  </si>
  <si>
    <t>上田市常田</t>
  </si>
  <si>
    <t>㎡</t>
  </si>
  <si>
    <t>史跡（追加指定）</t>
  </si>
  <si>
    <t>鳥羽山洞窟遺跡</t>
  </si>
  <si>
    <t>深山・岡森・一本木諏訪神社</t>
  </si>
  <si>
    <t>上田市腰越</t>
  </si>
  <si>
    <t>西内シダレグリ自生地</t>
  </si>
  <si>
    <t>東内シダレエノキ</t>
  </si>
  <si>
    <t>四阿山の的岩</t>
  </si>
  <si>
    <t>重要美術品（国）</t>
  </si>
  <si>
    <t>No.</t>
  </si>
  <si>
    <t>板絵着色三浦屋の図</t>
  </si>
  <si>
    <t>常楽寺</t>
  </si>
  <si>
    <t>大般若経六百帖箱</t>
  </si>
  <si>
    <t>書跡</t>
  </si>
  <si>
    <t>紙本墨書徳川家康日課念仏</t>
  </si>
  <si>
    <t>巻</t>
  </si>
  <si>
    <t>登録文化財（国）</t>
  </si>
  <si>
    <t>No.</t>
  </si>
  <si>
    <t>上田蚕種株式会社</t>
  </si>
  <si>
    <t>国立大学法人信州大学</t>
  </si>
  <si>
    <t>旧常田幼稚園舎</t>
  </si>
  <si>
    <t>上田カルディア会</t>
  </si>
  <si>
    <t>上田市常田</t>
  </si>
  <si>
    <t>依水館主屋</t>
  </si>
  <si>
    <t>花屋ホテル</t>
  </si>
  <si>
    <t>株式会社花屋ホテル</t>
  </si>
  <si>
    <t>上田市別所温泉</t>
  </si>
  <si>
    <t>旧草間歯科医院</t>
  </si>
  <si>
    <t>飯島商店</t>
  </si>
  <si>
    <t>株式会社飯島商店</t>
  </si>
  <si>
    <t>上田市中央</t>
  </si>
  <si>
    <t>信州大学繊維学部資料館（旧貯繭庫）</t>
  </si>
  <si>
    <t>信州大学繊維学部守衛所（旧門衛詰所）</t>
  </si>
  <si>
    <t>No.</t>
  </si>
  <si>
    <t>戸沢のねじ行事</t>
  </si>
  <si>
    <t>戸沢自治会</t>
  </si>
  <si>
    <t>八日堂の蘇民将来符頒布習俗</t>
  </si>
  <si>
    <t>信濃国分寺・蘇民講</t>
  </si>
  <si>
    <t>県選択無形民俗文化財</t>
  </si>
  <si>
    <t>上田市の文化財　－続き－</t>
  </si>
  <si>
    <t>上田市の文化財　－続き－</t>
  </si>
  <si>
    <t>平成29年5月1日現在</t>
  </si>
  <si>
    <t>60　学校総覧</t>
  </si>
  <si>
    <t>61　小学校施設の概況</t>
  </si>
  <si>
    <t>62　中学校施設の概況</t>
  </si>
  <si>
    <t>63　小学校の学年別学級数と児童数</t>
  </si>
  <si>
    <t>平成29年度</t>
  </si>
  <si>
    <t>平成29年度内訳</t>
  </si>
  <si>
    <t>64　中学校の学年別学級数と生徒数</t>
  </si>
  <si>
    <t>65　中学校卒業者の状況</t>
  </si>
  <si>
    <t>平成29年
3月卒</t>
  </si>
  <si>
    <t>66　幼稚園の状況</t>
  </si>
  <si>
    <t>67　高等学校の概況</t>
  </si>
  <si>
    <t>68　高等学校卒業者の状況</t>
  </si>
  <si>
    <t>69　高等学校の産業別就職者の状況</t>
  </si>
  <si>
    <t>平成29年3月卒</t>
  </si>
  <si>
    <t>70　高等学校の産業大分類別県内就職者の状況</t>
  </si>
  <si>
    <t>71　小中学校児童､生徒の体位の概況（平均）</t>
  </si>
  <si>
    <t>平成25年度</t>
  </si>
  <si>
    <t>平成27年度</t>
  </si>
  <si>
    <t>72　学校給食の状況</t>
  </si>
  <si>
    <t>74　山本鼎記念館の利用状況</t>
  </si>
  <si>
    <t>75　信濃国分寺資料館の利用状況</t>
  </si>
  <si>
    <t>76　図書館の利用状況</t>
  </si>
  <si>
    <t>77　市民会館、サントミューゼの利用状況</t>
  </si>
  <si>
    <t>平成29年度</t>
  </si>
  <si>
    <t>78　各スポーツ施設の状況</t>
  </si>
  <si>
    <t>平成30年3月31日現在</t>
  </si>
  <si>
    <t>79　スポーツ施設の利用状況</t>
  </si>
  <si>
    <t>80　市民の森公園施設の利用状況</t>
  </si>
  <si>
    <t>81　公民館活動の状況</t>
  </si>
  <si>
    <t>82　公民館の利用状況</t>
  </si>
  <si>
    <t>83　上田文化会館（ホール）の利用状況</t>
  </si>
  <si>
    <t>84　丸子文化会館の利用状況</t>
  </si>
  <si>
    <t>85　信州国際音楽村の利用状況</t>
  </si>
  <si>
    <t>86　郷土博物館の利用状況</t>
  </si>
  <si>
    <t>平成29年</t>
  </si>
  <si>
    <t>87　真田主要施設の利用状況</t>
  </si>
  <si>
    <t>88　国･県･市指定文化財種類別一覧表</t>
  </si>
  <si>
    <t>平成30年3月31日現在</t>
  </si>
  <si>
    <t>89　上田市の文化財</t>
  </si>
  <si>
    <t>諏訪形74</t>
  </si>
  <si>
    <t>国分2034</t>
  </si>
  <si>
    <t>中之条950</t>
  </si>
  <si>
    <t>競技場1,764㎡
小競技場540㎡　　ランニングコース170m</t>
  </si>
  <si>
    <r>
      <t>下之郷</t>
    </r>
    <r>
      <rPr>
        <sz val="11"/>
        <rFont val="ＭＳ Ｐ明朝"/>
        <family val="1"/>
      </rPr>
      <t>815</t>
    </r>
  </si>
  <si>
    <t>1,138㎡（テニスコート１面、ゲートボールコート２面）</t>
  </si>
  <si>
    <r>
      <rPr>
        <sz val="11"/>
        <rFont val="ＭＳ Ｐ明朝"/>
        <family val="1"/>
      </rPr>
      <t>272</t>
    </r>
    <r>
      <rPr>
        <sz val="11"/>
        <color indexed="8"/>
        <rFont val="ＭＳ Ｐ明朝"/>
        <family val="1"/>
      </rPr>
      <t>㎡　本部席あり　4本柱屋根付</t>
    </r>
  </si>
  <si>
    <r>
      <t>塩尻</t>
    </r>
    <r>
      <rPr>
        <sz val="11"/>
        <color indexed="8"/>
        <rFont val="ＭＳ Ｐ明朝"/>
        <family val="1"/>
      </rPr>
      <t>グラウンド</t>
    </r>
  </si>
  <si>
    <r>
      <t>諏訪形</t>
    </r>
    <r>
      <rPr>
        <sz val="11"/>
        <color indexed="8"/>
        <rFont val="ＭＳ Ｐ明朝"/>
        <family val="1"/>
      </rPr>
      <t>グラウンド</t>
    </r>
  </si>
  <si>
    <r>
      <t>古舟</t>
    </r>
    <r>
      <rPr>
        <sz val="11"/>
        <color indexed="8"/>
        <rFont val="ＭＳ Ｐ明朝"/>
        <family val="1"/>
      </rPr>
      <t>グラウンド</t>
    </r>
  </si>
  <si>
    <t>1コース</t>
  </si>
  <si>
    <r>
      <t>アリーナ</t>
    </r>
    <r>
      <rPr>
        <sz val="11"/>
        <rFont val="ＭＳ Ｐ明朝"/>
        <family val="1"/>
      </rPr>
      <t>1,439</t>
    </r>
    <r>
      <rPr>
        <sz val="11"/>
        <color indexed="8"/>
        <rFont val="ＭＳ Ｐ明朝"/>
        <family val="1"/>
      </rPr>
      <t>㎡（テニスコート2面･ゲートボールコート2面）</t>
    </r>
  </si>
  <si>
    <r>
      <t>公園敷地54,979㎡　駐車場</t>
    </r>
    <r>
      <rPr>
        <sz val="11"/>
        <rFont val="ＭＳ Ｐ明朝"/>
        <family val="1"/>
      </rPr>
      <t>150</t>
    </r>
    <r>
      <rPr>
        <sz val="11"/>
        <color indexed="8"/>
        <rFont val="ＭＳ Ｐ明朝"/>
        <family val="1"/>
      </rPr>
      <t>台</t>
    </r>
  </si>
  <si>
    <r>
      <t>　　</t>
    </r>
    <r>
      <rPr>
        <sz val="11"/>
        <rFont val="ＭＳ Ｐ明朝"/>
        <family val="1"/>
      </rPr>
      <t>ちびっこ</t>
    </r>
    <r>
      <rPr>
        <sz val="11"/>
        <color indexed="8"/>
        <rFont val="ＭＳ Ｐ明朝"/>
        <family val="1"/>
      </rPr>
      <t>広場9,500㎡　バンガロー5棟25人収容　キャンプ場180人収容
　　マレットゴルフ場1コース</t>
    </r>
    <r>
      <rPr>
        <sz val="11"/>
        <rFont val="ＭＳ Ｐ明朝"/>
        <family val="1"/>
      </rPr>
      <t>9</t>
    </r>
    <r>
      <rPr>
        <sz val="11"/>
        <color indexed="8"/>
        <rFont val="ＭＳ Ｐ明朝"/>
        <family val="1"/>
      </rPr>
      <t>ホール</t>
    </r>
  </si>
  <si>
    <t>市内小中学校25校（内夜間照明利用14校）</t>
  </si>
  <si>
    <t>常楽寺多宝塔</t>
  </si>
  <si>
    <t>薬師如来坐像</t>
  </si>
  <si>
    <t>銅造菩薩立像</t>
  </si>
  <si>
    <t>反射望遠鏡</t>
  </si>
  <si>
    <t>重要文化財歴史資料</t>
  </si>
  <si>
    <t>筑波大学山岳科学センター菅平高原実験所大明神寮</t>
  </si>
  <si>
    <t>建造物</t>
  </si>
  <si>
    <t>国立大学法人筑波大学</t>
  </si>
  <si>
    <t>上田市菅平高原</t>
  </si>
  <si>
    <t>上田城（南櫓、北櫓、西櫓）</t>
  </si>
  <si>
    <t>石造五輪塔（金王五輪塔）</t>
  </si>
  <si>
    <t>文殊堂</t>
  </si>
  <si>
    <t>実相院宝篋印塔</t>
  </si>
  <si>
    <t>生島足島神社摂社諏訪社殿及び門</t>
  </si>
  <si>
    <t>旧倉沢家住宅主屋及び客座敷</t>
  </si>
  <si>
    <t>絹本著色綱敷天神像</t>
  </si>
  <si>
    <t>木造阿弥陀如来坐像（附）造内納入品一括</t>
  </si>
  <si>
    <t>中禅寺木造金剛力士立像</t>
  </si>
  <si>
    <t>銅造阿弥陀如来及び両脇侍立像</t>
  </si>
  <si>
    <t>木造十一面観音菩薩立像</t>
  </si>
  <si>
    <t>唐沢Ｂ遺跡出土品</t>
  </si>
  <si>
    <t>彫刻</t>
  </si>
  <si>
    <t>工芸品</t>
  </si>
  <si>
    <t>考古資料</t>
  </si>
  <si>
    <t>件</t>
  </si>
  <si>
    <t>躯</t>
  </si>
  <si>
    <t>天竜寺</t>
  </si>
  <si>
    <t>実相院</t>
  </si>
  <si>
    <t>霊泉寺</t>
  </si>
  <si>
    <t>個人</t>
  </si>
  <si>
    <t>上田市西内</t>
  </si>
  <si>
    <t>上田市真田町傍陽</t>
  </si>
  <si>
    <t>上田市築地</t>
  </si>
  <si>
    <t>上田市平井</t>
  </si>
  <si>
    <t>上田市真田町傍陽</t>
  </si>
  <si>
    <t>上田市真田町長</t>
  </si>
  <si>
    <t>鳥羽山洞窟遺跡出土品</t>
  </si>
  <si>
    <t>真田氏館跡</t>
  </si>
  <si>
    <t>戸石城跡</t>
  </si>
  <si>
    <t>菅平唐沢岩陰遺跡</t>
  </si>
  <si>
    <t>菅平のツキヌキソウ自生地</t>
  </si>
  <si>
    <t>天然記念物</t>
  </si>
  <si>
    <t>丸子郷土博物館</t>
  </si>
  <si>
    <t>上田市真田町本原</t>
  </si>
  <si>
    <t>個人42名</t>
  </si>
  <si>
    <t>個人46名</t>
  </si>
  <si>
    <t>上田市東御市真田共有財産組合</t>
  </si>
  <si>
    <t>上田市菅平高原</t>
  </si>
  <si>
    <t>法人3及び個人8名</t>
  </si>
  <si>
    <t>上田市小泉・下塩尻ほか</t>
  </si>
  <si>
    <t>霊泉寺五輪塔</t>
  </si>
  <si>
    <t>竹の花五輪塔</t>
  </si>
  <si>
    <t>中原宝篋印塔</t>
  </si>
  <si>
    <t>安良居神社本殿</t>
  </si>
  <si>
    <t>弾正塚宝篋印塔</t>
  </si>
  <si>
    <t>日吉社の社殿</t>
  </si>
  <si>
    <t>南方薬師堂</t>
  </si>
  <si>
    <t>妙見寺　鳴龍</t>
  </si>
  <si>
    <t>平井諏訪神社奉納殿</t>
  </si>
  <si>
    <t>カネタの煙突</t>
  </si>
  <si>
    <t>全芳院本堂</t>
  </si>
  <si>
    <t>依水館客殿及び玄関</t>
  </si>
  <si>
    <t>笠原工業常田館製糸場</t>
  </si>
  <si>
    <t>飯沼郷蔵</t>
  </si>
  <si>
    <t>旧千曲会館</t>
  </si>
  <si>
    <t>仏誕生・涅槃図</t>
  </si>
  <si>
    <t>長泉寺板碑</t>
  </si>
  <si>
    <t>聖観音立像</t>
  </si>
  <si>
    <t>弥勒菩薩坐像</t>
  </si>
  <si>
    <t>木像馬頭観音坐像</t>
  </si>
  <si>
    <t>木像僧形坐像</t>
  </si>
  <si>
    <t>尾野山木造千手観音立像</t>
  </si>
  <si>
    <t>長野県上田高等学校</t>
  </si>
  <si>
    <t>上田市生田</t>
  </si>
  <si>
    <t>中原自治会</t>
  </si>
  <si>
    <t>上丸子区4自治会</t>
  </si>
  <si>
    <t>上田市上丸子</t>
  </si>
  <si>
    <t>大宮諏訪神社氏子</t>
  </si>
  <si>
    <t>上田市下武石</t>
  </si>
  <si>
    <t>南方自治会</t>
  </si>
  <si>
    <t>上田市塩川</t>
  </si>
  <si>
    <t>妙見寺</t>
  </si>
  <si>
    <t>西内崇敬会</t>
  </si>
  <si>
    <t>全芳院</t>
  </si>
  <si>
    <t>上田市腰越</t>
  </si>
  <si>
    <t>笠原工業株式会社</t>
  </si>
  <si>
    <t>飯沼自治会</t>
  </si>
  <si>
    <t>国立大学法人信州大学</t>
  </si>
  <si>
    <t>雙</t>
  </si>
  <si>
    <t>藤原田自治会</t>
  </si>
  <si>
    <t>上田市藤原田</t>
  </si>
  <si>
    <t>長泉寺</t>
  </si>
  <si>
    <t>上田市中丸子</t>
  </si>
  <si>
    <t>小沢根自治会</t>
  </si>
  <si>
    <t>上田市小沢根</t>
  </si>
  <si>
    <t>鳥屋自治会</t>
  </si>
  <si>
    <t>上田市鳥屋</t>
  </si>
  <si>
    <t>横沢自治会</t>
  </si>
  <si>
    <t>尾野山自治会</t>
  </si>
  <si>
    <t>南方荒野板碑</t>
  </si>
  <si>
    <t>藤原田木造千手観音坐像</t>
  </si>
  <si>
    <t>双体道祖神</t>
  </si>
  <si>
    <t>掌善掌悪の碑</t>
  </si>
  <si>
    <t>石幢</t>
  </si>
  <si>
    <t>正念寺</t>
  </si>
  <si>
    <t>木像阿弥陀如来坐像</t>
  </si>
  <si>
    <t>耕雲寺</t>
  </si>
  <si>
    <t>西光寺金剛力士像</t>
  </si>
  <si>
    <t>藤原国広作太刀・拵付き</t>
  </si>
  <si>
    <t>菅平自治会</t>
  </si>
  <si>
    <t>銅製鉦鼓</t>
  </si>
  <si>
    <t>荒井自治会</t>
  </si>
  <si>
    <t>銅製十一面観音像御正体</t>
  </si>
  <si>
    <t>三島神社氏子</t>
  </si>
  <si>
    <t>真田氏文書</t>
  </si>
  <si>
    <t>山家神社・信綱寺・実相院・上田市</t>
  </si>
  <si>
    <t>真田氏給人知行地検地帳</t>
  </si>
  <si>
    <t>安楽寺蘭渓道隆尺牘</t>
  </si>
  <si>
    <t>小山真夫調査野帳</t>
  </si>
  <si>
    <t>上田市上武石</t>
  </si>
  <si>
    <t>岩谷堂法蔵寺奉加帳</t>
  </si>
  <si>
    <t>宝蔵寺</t>
  </si>
  <si>
    <t>上田市御岳堂</t>
  </si>
  <si>
    <t>蔵前の大桝</t>
  </si>
  <si>
    <t>石器</t>
  </si>
  <si>
    <t>巴形銅器</t>
  </si>
  <si>
    <t>雁石遺跡魚形土製品</t>
  </si>
  <si>
    <t>銅三尊仏</t>
  </si>
  <si>
    <t>銅印</t>
  </si>
  <si>
    <t>鉄鑿</t>
  </si>
  <si>
    <t>鉄矛</t>
  </si>
  <si>
    <t>尾野山三頭獅子</t>
  </si>
  <si>
    <t>尾野山無形文化財保存会</t>
  </si>
  <si>
    <t>尾野山式三番叟</t>
  </si>
  <si>
    <t>腰越諏訪神社御柱祭御練り</t>
  </si>
  <si>
    <t>腰越御練り保存会</t>
  </si>
  <si>
    <t>依田神社大神楽獅子舞</t>
  </si>
  <si>
    <t>御岳堂依田神社大神楽保存会</t>
  </si>
  <si>
    <t>有形民俗文化財</t>
  </si>
  <si>
    <t>粒</t>
  </si>
  <si>
    <t>下丸子釈迦涅槃図</t>
  </si>
  <si>
    <t>下丸子自治会</t>
  </si>
  <si>
    <t>上田市下丸子</t>
  </si>
  <si>
    <t>祇園祭礼屏風</t>
  </si>
  <si>
    <t>三島神社の円座（いっつぁ）</t>
  </si>
  <si>
    <t>三島平自治会</t>
  </si>
  <si>
    <t>無形民俗文化財</t>
  </si>
  <si>
    <t>子壇嶺神社御柱祭行事</t>
  </si>
  <si>
    <t>子壇嶺神社氏子</t>
  </si>
  <si>
    <t>三ッ頭獅子</t>
  </si>
  <si>
    <t>上原三ツ頭獅子保存会</t>
  </si>
  <si>
    <t>横道の十九夜講</t>
  </si>
  <si>
    <t>上・中・下横道自治会</t>
  </si>
  <si>
    <t>一心神社祭典行事</t>
  </si>
  <si>
    <t>一心神社氏子</t>
  </si>
  <si>
    <t>上田市上本入</t>
  </si>
  <si>
    <t>辰ノ口高塚</t>
  </si>
  <si>
    <t>上田市東内</t>
  </si>
  <si>
    <t>岩谷堂岩窟古墳</t>
  </si>
  <si>
    <t>王子塚古墳</t>
  </si>
  <si>
    <t>個人15名</t>
  </si>
  <si>
    <t>広山寺古墳</t>
  </si>
  <si>
    <t>広山寺</t>
  </si>
  <si>
    <t>真田氏本城跡</t>
  </si>
  <si>
    <t>十林寺自治会ほか</t>
  </si>
  <si>
    <t>松尾城跡</t>
  </si>
  <si>
    <t>横沢自治会ほか</t>
  </si>
  <si>
    <t>天白城跡</t>
  </si>
  <si>
    <t>赤井自治会ほか</t>
  </si>
  <si>
    <t>横尾城跡・内小屋城跡</t>
  </si>
  <si>
    <t>横尾自治会ほか</t>
  </si>
  <si>
    <t>根小屋城跡</t>
  </si>
  <si>
    <t>曲尾自治会ほか</t>
  </si>
  <si>
    <t>洗馬城跡</t>
  </si>
  <si>
    <t>真田幸隆・昌幸の墓</t>
  </si>
  <si>
    <t>長谷寺</t>
  </si>
  <si>
    <t>真田信綱の墓</t>
  </si>
  <si>
    <t>信綱寺</t>
  </si>
  <si>
    <t>日向畑遺跡</t>
  </si>
  <si>
    <t>藤沢古墳1号・2号</t>
  </si>
  <si>
    <t>個人2名</t>
  </si>
  <si>
    <t>個人3名</t>
  </si>
  <si>
    <t>弘長三年光明寺建立碑</t>
  </si>
  <si>
    <t>岩井観音堂再建碑</t>
  </si>
  <si>
    <t>舟窪古墳群</t>
  </si>
  <si>
    <t>中山城跡</t>
  </si>
  <si>
    <t>浦野城跡・御射山祭広庭</t>
  </si>
  <si>
    <t>個人13名</t>
  </si>
  <si>
    <t>岩屋観音洞窟</t>
  </si>
  <si>
    <t>シシの牢</t>
  </si>
  <si>
    <t>国（東信森林管理所）</t>
  </si>
  <si>
    <t>鬼の門</t>
  </si>
  <si>
    <t>アラ板の岩壁とネンボウ岩</t>
  </si>
  <si>
    <t>天狗の欄干</t>
  </si>
  <si>
    <t>鬼ケ城</t>
  </si>
  <si>
    <t>枕状溶岩露出地</t>
  </si>
  <si>
    <t>上田建設事務所</t>
  </si>
  <si>
    <t>菅平湿原クロサンショウウオ</t>
  </si>
  <si>
    <t>大日向の二形カエデ</t>
  </si>
  <si>
    <t>穴沢弾正塚の松</t>
  </si>
  <si>
    <t>下小寺尾のカツラの木</t>
  </si>
  <si>
    <t>大宮諏訪神社のサワラの木</t>
  </si>
  <si>
    <t>武石</t>
  </si>
  <si>
    <t>信広寺・上田市</t>
  </si>
  <si>
    <t>出早雄神社社叢</t>
  </si>
  <si>
    <t>下原・上原・大畑自治会</t>
  </si>
  <si>
    <t>駒形神社のトチの木</t>
  </si>
  <si>
    <t>余里自治会</t>
  </si>
  <si>
    <t>上田市余里</t>
  </si>
  <si>
    <t>石割りのアオナシ</t>
  </si>
  <si>
    <t>信広寺のシダレザクラ</t>
  </si>
  <si>
    <t>信広寺</t>
  </si>
  <si>
    <t>大布施のヒガンザクラ</t>
  </si>
  <si>
    <t>南方荒野ビヤクシン</t>
  </si>
  <si>
    <t>菅平口の枕状溶岩</t>
  </si>
  <si>
    <t>山家神社社叢</t>
  </si>
  <si>
    <t>山家神社</t>
  </si>
  <si>
    <t>番匠のカツラ</t>
  </si>
  <si>
    <t>大笹街道のシナノキ群</t>
  </si>
  <si>
    <t>菅平牧場畜産共同組合ほか</t>
  </si>
  <si>
    <t>上田市菅平高原ほか</t>
  </si>
  <si>
    <t>緑簾石</t>
  </si>
  <si>
    <t>上田市下本入</t>
  </si>
  <si>
    <t>岩谷堂エドヒガン</t>
  </si>
  <si>
    <t>前山寺・東前山生産森林組合</t>
  </si>
  <si>
    <t>ニホンオオカミの頭骨</t>
  </si>
  <si>
    <t>体</t>
  </si>
  <si>
    <t>マダラヤンマ及びその生息地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</si>
  <si>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</si>
  <si>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</si>
  <si>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</si>
  <si>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</si>
  <si>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</si>
  <si>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</si>
  <si>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</si>
  <si>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</si>
  <si>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</si>
  <si>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</si>
  <si>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</si>
  <si>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S.19.04</t>
  </si>
  <si>
    <t>T.02.04</t>
  </si>
  <si>
    <t>T.11.04</t>
  </si>
  <si>
    <t>M.43.12</t>
  </si>
  <si>
    <t>M.30.11</t>
  </si>
  <si>
    <t>M.17.05</t>
  </si>
  <si>
    <t>M.15.10</t>
  </si>
  <si>
    <t>M.19.12</t>
  </si>
  <si>
    <t>M.28.04</t>
  </si>
  <si>
    <t>S.50.04</t>
  </si>
  <si>
    <t>T.13.04</t>
  </si>
  <si>
    <t>H.11.04</t>
  </si>
  <si>
    <t>S.22.04</t>
  </si>
  <si>
    <t>S.42.04</t>
  </si>
  <si>
    <t>S.35.04</t>
  </si>
  <si>
    <t>S.38.05</t>
  </si>
  <si>
    <t>S.33.05</t>
  </si>
  <si>
    <t>S.32.12</t>
  </si>
  <si>
    <t>S.29.04</t>
  </si>
  <si>
    <t>S.31.04</t>
  </si>
  <si>
    <t>S.27.11</t>
  </si>
  <si>
    <t>S.31.06</t>
  </si>
  <si>
    <t>73　博物館の利用状況</t>
  </si>
  <si>
    <t>（注）　創立年月は現在地に開校された年月。</t>
  </si>
  <si>
    <t>（注）　就職進学者､就職入学者を含む。</t>
  </si>
  <si>
    <t>（注）　通信制高校は含まず。</t>
  </si>
  <si>
    <t>下之条354-1</t>
  </si>
  <si>
    <t>下之条354-1</t>
  </si>
  <si>
    <t>78　各スポーツ施設の状況　－続き－</t>
  </si>
  <si>
    <t>79　スポーツ施設の利用状況　－続き－</t>
  </si>
  <si>
    <t>（注）　市立9公民館の主催事業合計。</t>
  </si>
  <si>
    <t>（注）　ふれあいさなだ館は温泉、プール共通券のためプール人数は参考。</t>
  </si>
  <si>
    <t>　　　　サニアパーク菅平グラウンドの数値は利用回数。</t>
  </si>
  <si>
    <t>　　　　川西小学校のプールは改築中のためデータなし。</t>
  </si>
  <si>
    <t>　　　　第四中学校のプールは改築中のためデータなし。</t>
  </si>
  <si>
    <t>展示利用貸出</t>
  </si>
  <si>
    <t>利用者数</t>
  </si>
  <si>
    <t>人</t>
  </si>
  <si>
    <t>（注）西内小学校は平成29年度から1学年と2学年の複式学級となった。</t>
  </si>
  <si>
    <t>上丸子1910-1</t>
  </si>
  <si>
    <t>資料 ： 生涯学習・文化財課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</si>
</sst>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[$-411]gee\.mm\.dd;@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trike/>
      <sz val="11"/>
      <color indexed="10"/>
      <name val="ＭＳ Ｐ明朝"/>
      <family val="1"/>
    </font>
    <font>
      <sz val="8.5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trike/>
      <sz val="11"/>
      <color rgb="FFFF0000"/>
      <name val="ＭＳ Ｐ明朝"/>
      <family val="1"/>
    </font>
    <font>
      <sz val="8.5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0" fontId="8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4" fillId="34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55" fillId="35" borderId="0" xfId="0" applyFont="1" applyFill="1" applyAlignment="1">
      <alignment vertical="center"/>
    </xf>
    <xf numFmtId="176" fontId="55" fillId="35" borderId="13" xfId="0" applyNumberFormat="1" applyFont="1" applyFill="1" applyBorder="1" applyAlignment="1">
      <alignment horizontal="right" vertical="center"/>
    </xf>
    <xf numFmtId="176" fontId="55" fillId="35" borderId="0" xfId="0" applyNumberFormat="1" applyFont="1" applyFill="1" applyBorder="1" applyAlignment="1">
      <alignment horizontal="right" vertical="center"/>
    </xf>
    <xf numFmtId="0" fontId="56" fillId="35" borderId="14" xfId="0" applyFont="1" applyFill="1" applyBorder="1" applyAlignment="1">
      <alignment horizontal="right" vertical="top"/>
    </xf>
    <xf numFmtId="0" fontId="55" fillId="35" borderId="15" xfId="0" applyFont="1" applyFill="1" applyBorder="1" applyAlignment="1">
      <alignment vertical="center"/>
    </xf>
    <xf numFmtId="0" fontId="55" fillId="35" borderId="0" xfId="0" applyFont="1" applyFill="1" applyAlignment="1">
      <alignment horizontal="right" vertical="center"/>
    </xf>
    <xf numFmtId="0" fontId="57" fillId="35" borderId="0" xfId="0" applyFont="1" applyFill="1" applyAlignment="1">
      <alignment vertical="center"/>
    </xf>
    <xf numFmtId="0" fontId="55" fillId="35" borderId="16" xfId="0" applyFont="1" applyFill="1" applyBorder="1" applyAlignment="1">
      <alignment horizontal="distributed" vertical="center"/>
    </xf>
    <xf numFmtId="177" fontId="55" fillId="35" borderId="0" xfId="0" applyNumberFormat="1" applyFont="1" applyFill="1" applyBorder="1" applyAlignment="1">
      <alignment horizontal="right" vertical="center"/>
    </xf>
    <xf numFmtId="0" fontId="55" fillId="35" borderId="15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vertical="center" wrapText="1" shrinkToFit="1"/>
    </xf>
    <xf numFmtId="0" fontId="55" fillId="35" borderId="15" xfId="0" applyFont="1" applyFill="1" applyBorder="1" applyAlignment="1">
      <alignment vertical="center" shrinkToFit="1"/>
    </xf>
    <xf numFmtId="0" fontId="55" fillId="35" borderId="14" xfId="0" applyFont="1" applyFill="1" applyBorder="1" applyAlignment="1">
      <alignment vertical="center" shrinkToFit="1"/>
    </xf>
    <xf numFmtId="0" fontId="55" fillId="35" borderId="14" xfId="0" applyFont="1" applyFill="1" applyBorder="1" applyAlignment="1">
      <alignment vertical="center"/>
    </xf>
    <xf numFmtId="0" fontId="56" fillId="35" borderId="15" xfId="0" applyFont="1" applyFill="1" applyBorder="1" applyAlignment="1">
      <alignment horizontal="right" vertical="top"/>
    </xf>
    <xf numFmtId="0" fontId="58" fillId="35" borderId="0" xfId="0" applyFont="1" applyFill="1" applyAlignment="1">
      <alignment vertical="center"/>
    </xf>
    <xf numFmtId="0" fontId="55" fillId="35" borderId="3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center" vertical="center" shrinkToFit="1"/>
    </xf>
    <xf numFmtId="176" fontId="56" fillId="35" borderId="0" xfId="0" applyNumberFormat="1" applyFont="1" applyFill="1" applyBorder="1" applyAlignment="1">
      <alignment horizontal="right"/>
    </xf>
    <xf numFmtId="0" fontId="55" fillId="35" borderId="17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 shrinkToFit="1"/>
    </xf>
    <xf numFmtId="177" fontId="55" fillId="35" borderId="20" xfId="0" applyNumberFormat="1" applyFont="1" applyFill="1" applyBorder="1" applyAlignment="1">
      <alignment horizontal="right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NumberFormat="1" applyFont="1" applyFill="1" applyBorder="1" applyAlignment="1">
      <alignment horizontal="center" vertical="center" shrinkToFit="1"/>
    </xf>
    <xf numFmtId="0" fontId="55" fillId="35" borderId="21" xfId="0" applyNumberFormat="1" applyFont="1" applyFill="1" applyBorder="1" applyAlignment="1">
      <alignment horizontal="center" vertical="center" shrinkToFit="1"/>
    </xf>
    <xf numFmtId="0" fontId="56" fillId="35" borderId="15" xfId="0" applyFont="1" applyFill="1" applyBorder="1" applyAlignment="1">
      <alignment horizontal="right" vertical="top" shrinkToFit="1"/>
    </xf>
    <xf numFmtId="0" fontId="55" fillId="35" borderId="16" xfId="0" applyNumberFormat="1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vertical="center" shrinkToFit="1"/>
    </xf>
    <xf numFmtId="0" fontId="55" fillId="35" borderId="23" xfId="0" applyNumberFormat="1" applyFont="1" applyFill="1" applyBorder="1" applyAlignment="1">
      <alignment horizontal="center" vertical="center"/>
    </xf>
    <xf numFmtId="0" fontId="55" fillId="35" borderId="24" xfId="0" applyNumberFormat="1" applyFont="1" applyFill="1" applyBorder="1" applyAlignment="1">
      <alignment horizontal="center" vertical="center"/>
    </xf>
    <xf numFmtId="0" fontId="55" fillId="35" borderId="25" xfId="0" applyNumberFormat="1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6" fillId="35" borderId="26" xfId="0" applyFont="1" applyFill="1" applyBorder="1" applyAlignment="1">
      <alignment horizontal="right" vertical="top"/>
    </xf>
    <xf numFmtId="0" fontId="56" fillId="35" borderId="27" xfId="0" applyFont="1" applyFill="1" applyBorder="1" applyAlignment="1">
      <alignment horizontal="right" vertical="top"/>
    </xf>
    <xf numFmtId="176" fontId="55" fillId="35" borderId="14" xfId="0" applyNumberFormat="1" applyFont="1" applyFill="1" applyBorder="1" applyAlignment="1">
      <alignment horizontal="right" vertical="center"/>
    </xf>
    <xf numFmtId="176" fontId="55" fillId="35" borderId="20" xfId="0" applyNumberFormat="1" applyFont="1" applyFill="1" applyBorder="1" applyAlignment="1">
      <alignment horizontal="right" vertical="center"/>
    </xf>
    <xf numFmtId="176" fontId="55" fillId="35" borderId="28" xfId="0" applyNumberFormat="1" applyFont="1" applyFill="1" applyBorder="1" applyAlignment="1">
      <alignment horizontal="right" vertical="center"/>
    </xf>
    <xf numFmtId="0" fontId="55" fillId="35" borderId="26" xfId="0" applyFont="1" applyFill="1" applyBorder="1" applyAlignment="1">
      <alignment horizontal="distributed" vertical="center"/>
    </xf>
    <xf numFmtId="0" fontId="55" fillId="35" borderId="23" xfId="0" applyFont="1" applyFill="1" applyBorder="1" applyAlignment="1">
      <alignment horizontal="distributed" vertical="center"/>
    </xf>
    <xf numFmtId="0" fontId="55" fillId="35" borderId="25" xfId="0" applyFont="1" applyFill="1" applyBorder="1" applyAlignment="1">
      <alignment horizontal="distributed" vertical="center"/>
    </xf>
    <xf numFmtId="0" fontId="55" fillId="35" borderId="24" xfId="0" applyFont="1" applyFill="1" applyBorder="1" applyAlignment="1">
      <alignment horizontal="distributed" vertical="center"/>
    </xf>
    <xf numFmtId="0" fontId="55" fillId="35" borderId="18" xfId="0" applyFont="1" applyFill="1" applyBorder="1" applyAlignment="1">
      <alignment horizontal="center" vertical="center" textRotation="255" shrinkToFit="1"/>
    </xf>
    <xf numFmtId="176" fontId="55" fillId="35" borderId="0" xfId="0" applyNumberFormat="1" applyFont="1" applyFill="1" applyBorder="1" applyAlignment="1">
      <alignment horizontal="right" vertical="center" shrinkToFit="1"/>
    </xf>
    <xf numFmtId="176" fontId="55" fillId="35" borderId="13" xfId="0" applyNumberFormat="1" applyFont="1" applyFill="1" applyBorder="1" applyAlignment="1">
      <alignment horizontal="right" vertical="center" shrinkToFit="1"/>
    </xf>
    <xf numFmtId="177" fontId="55" fillId="35" borderId="13" xfId="0" applyNumberFormat="1" applyFont="1" applyFill="1" applyBorder="1" applyAlignment="1">
      <alignment horizontal="right" vertical="center"/>
    </xf>
    <xf numFmtId="176" fontId="55" fillId="35" borderId="0" xfId="0" applyNumberFormat="1" applyFont="1" applyFill="1" applyAlignment="1">
      <alignment vertical="center"/>
    </xf>
    <xf numFmtId="0" fontId="55" fillId="35" borderId="29" xfId="0" applyFont="1" applyFill="1" applyBorder="1" applyAlignment="1">
      <alignment horizontal="distributed" vertical="center" shrinkToFit="1"/>
    </xf>
    <xf numFmtId="0" fontId="55" fillId="35" borderId="30" xfId="0" applyFont="1" applyFill="1" applyBorder="1" applyAlignment="1">
      <alignment horizontal="distributed" vertical="center" shrinkToFit="1"/>
    </xf>
    <xf numFmtId="0" fontId="55" fillId="35" borderId="31" xfId="0" applyFont="1" applyFill="1" applyBorder="1" applyAlignment="1">
      <alignment horizontal="distributed" vertical="center" shrinkToFit="1"/>
    </xf>
    <xf numFmtId="0" fontId="55" fillId="35" borderId="3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distributed" vertical="center"/>
    </xf>
    <xf numFmtId="0" fontId="55" fillId="35" borderId="32" xfId="0" applyFont="1" applyFill="1" applyBorder="1" applyAlignment="1">
      <alignment horizontal="center" vertical="center" shrinkToFit="1"/>
    </xf>
    <xf numFmtId="0" fontId="55" fillId="35" borderId="3" xfId="0" applyFont="1" applyFill="1" applyBorder="1" applyAlignment="1">
      <alignment horizontal="center" vertical="center" textRotation="255" shrinkToFit="1"/>
    </xf>
    <xf numFmtId="0" fontId="55" fillId="35" borderId="32" xfId="0" applyFont="1" applyFill="1" applyBorder="1" applyAlignment="1">
      <alignment horizontal="center" vertical="center" textRotation="255" shrinkToFit="1"/>
    </xf>
    <xf numFmtId="0" fontId="55" fillId="35" borderId="17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vertical="center" shrinkToFit="1"/>
    </xf>
    <xf numFmtId="0" fontId="55" fillId="35" borderId="17" xfId="0" applyFont="1" applyFill="1" applyBorder="1" applyAlignment="1">
      <alignment vertical="center" shrinkToFit="1"/>
    </xf>
    <xf numFmtId="0" fontId="55" fillId="35" borderId="16" xfId="0" applyFont="1" applyFill="1" applyBorder="1" applyAlignment="1">
      <alignment vertical="center" shrinkToFit="1"/>
    </xf>
    <xf numFmtId="0" fontId="55" fillId="35" borderId="17" xfId="0" applyFont="1" applyFill="1" applyBorder="1" applyAlignment="1">
      <alignment horizontal="distributed" vertical="center"/>
    </xf>
    <xf numFmtId="0" fontId="55" fillId="35" borderId="0" xfId="0" applyNumberFormat="1" applyFont="1" applyFill="1" applyBorder="1" applyAlignment="1">
      <alignment horizontal="right" vertical="center"/>
    </xf>
    <xf numFmtId="176" fontId="19" fillId="35" borderId="0" xfId="0" applyNumberFormat="1" applyFont="1" applyFill="1" applyBorder="1" applyAlignment="1">
      <alignment horizontal="right" vertical="center"/>
    </xf>
    <xf numFmtId="0" fontId="55" fillId="35" borderId="13" xfId="0" applyNumberFormat="1" applyFont="1" applyFill="1" applyBorder="1" applyAlignment="1">
      <alignment horizontal="right" vertical="center"/>
    </xf>
    <xf numFmtId="0" fontId="20" fillId="35" borderId="0" xfId="0" applyFont="1" applyFill="1" applyAlignment="1">
      <alignment vertical="center"/>
    </xf>
    <xf numFmtId="176" fontId="55" fillId="35" borderId="25" xfId="0" applyNumberFormat="1" applyFont="1" applyFill="1" applyBorder="1" applyAlignment="1">
      <alignment horizontal="right" vertical="center"/>
    </xf>
    <xf numFmtId="176" fontId="55" fillId="35" borderId="2" xfId="0" applyNumberFormat="1" applyFont="1" applyFill="1" applyBorder="1" applyAlignment="1">
      <alignment vertical="center" wrapText="1"/>
    </xf>
    <xf numFmtId="176" fontId="55" fillId="35" borderId="3" xfId="0" applyNumberFormat="1" applyFont="1" applyFill="1" applyBorder="1" applyAlignment="1">
      <alignment horizontal="right" vertical="center"/>
    </xf>
    <xf numFmtId="176" fontId="55" fillId="35" borderId="2" xfId="0" applyNumberFormat="1" applyFont="1" applyFill="1" applyBorder="1" applyAlignment="1">
      <alignment vertical="center" shrinkToFit="1"/>
    </xf>
    <xf numFmtId="176" fontId="55" fillId="35" borderId="20" xfId="0" applyNumberFormat="1" applyFont="1" applyFill="1" applyBorder="1" applyAlignment="1">
      <alignment vertical="center" wrapText="1"/>
    </xf>
    <xf numFmtId="176" fontId="55" fillId="35" borderId="33" xfId="0" applyNumberFormat="1" applyFont="1" applyFill="1" applyBorder="1" applyAlignment="1">
      <alignment horizontal="right" vertical="center"/>
    </xf>
    <xf numFmtId="176" fontId="55" fillId="35" borderId="34" xfId="0" applyNumberFormat="1" applyFont="1" applyFill="1" applyBorder="1" applyAlignment="1">
      <alignment vertical="center" shrinkToFit="1"/>
    </xf>
    <xf numFmtId="176" fontId="55" fillId="35" borderId="20" xfId="0" applyNumberFormat="1" applyFont="1" applyFill="1" applyBorder="1" applyAlignment="1">
      <alignment vertical="center" shrinkToFit="1"/>
    </xf>
    <xf numFmtId="176" fontId="55" fillId="35" borderId="34" xfId="0" applyNumberFormat="1" applyFont="1" applyFill="1" applyBorder="1" applyAlignment="1">
      <alignment vertical="center" wrapText="1"/>
    </xf>
    <xf numFmtId="0" fontId="19" fillId="35" borderId="0" xfId="0" applyFont="1" applyFill="1" applyAlignment="1">
      <alignment vertical="center"/>
    </xf>
    <xf numFmtId="176" fontId="19" fillId="35" borderId="14" xfId="0" applyNumberFormat="1" applyFont="1" applyFill="1" applyBorder="1" applyAlignment="1">
      <alignment horizontal="right" vertical="center"/>
    </xf>
    <xf numFmtId="0" fontId="19" fillId="0" borderId="35" xfId="81" applyFont="1" applyFill="1" applyBorder="1" applyAlignment="1">
      <alignment horizontal="distributed" vertical="center" shrinkToFit="1"/>
      <protection/>
    </xf>
    <xf numFmtId="0" fontId="19" fillId="0" borderId="30" xfId="81" applyFont="1" applyFill="1" applyBorder="1" applyAlignment="1">
      <alignment horizontal="distributed" vertical="center" shrinkToFit="1"/>
      <protection/>
    </xf>
    <xf numFmtId="0" fontId="19" fillId="0" borderId="31" xfId="81" applyFont="1" applyFill="1" applyBorder="1" applyAlignment="1">
      <alignment horizontal="center" vertical="center" shrinkToFit="1"/>
      <protection/>
    </xf>
    <xf numFmtId="0" fontId="19" fillId="0" borderId="0" xfId="81" applyFont="1" applyFill="1" applyAlignment="1">
      <alignment vertical="center"/>
      <protection/>
    </xf>
    <xf numFmtId="0" fontId="19" fillId="0" borderId="17" xfId="81" applyFont="1" applyFill="1" applyBorder="1" applyAlignment="1">
      <alignment horizontal="center" vertical="center"/>
      <protection/>
    </xf>
    <xf numFmtId="0" fontId="19" fillId="0" borderId="16" xfId="81" applyFont="1" applyFill="1" applyBorder="1" applyAlignment="1">
      <alignment horizontal="center" vertical="center"/>
      <protection/>
    </xf>
    <xf numFmtId="0" fontId="7" fillId="0" borderId="0" xfId="81" applyFont="1" applyFill="1" applyAlignment="1">
      <alignment vertical="center"/>
      <protection/>
    </xf>
    <xf numFmtId="0" fontId="19" fillId="0" borderId="0" xfId="81" applyFont="1" applyFill="1" applyAlignment="1">
      <alignment horizontal="right" vertical="center"/>
      <protection/>
    </xf>
    <xf numFmtId="0" fontId="19" fillId="0" borderId="36" xfId="81" applyFont="1" applyFill="1" applyBorder="1" applyAlignment="1">
      <alignment horizontal="center" vertical="center"/>
      <protection/>
    </xf>
    <xf numFmtId="0" fontId="19" fillId="0" borderId="0" xfId="81" applyFont="1" applyFill="1" applyBorder="1" applyAlignment="1">
      <alignment vertical="center" shrinkToFit="1"/>
      <protection/>
    </xf>
    <xf numFmtId="0" fontId="19" fillId="0" borderId="26" xfId="81" applyNumberFormat="1" applyFont="1" applyFill="1" applyBorder="1" applyAlignment="1">
      <alignment vertical="center" shrinkToFit="1"/>
      <protection/>
    </xf>
    <xf numFmtId="176" fontId="19" fillId="0" borderId="0" xfId="81" applyNumberFormat="1" applyFont="1" applyFill="1" applyBorder="1" applyAlignment="1">
      <alignment horizontal="right" vertical="center" shrinkToFit="1"/>
      <protection/>
    </xf>
    <xf numFmtId="0" fontId="19" fillId="0" borderId="0" xfId="81" applyNumberFormat="1" applyFont="1" applyFill="1" applyBorder="1" applyAlignment="1">
      <alignment horizontal="center" vertical="center" shrinkToFit="1"/>
      <protection/>
    </xf>
    <xf numFmtId="178" fontId="19" fillId="0" borderId="27" xfId="81" applyNumberFormat="1" applyFont="1" applyFill="1" applyBorder="1" applyAlignment="1">
      <alignment horizontal="right" vertical="center"/>
      <protection/>
    </xf>
    <xf numFmtId="0" fontId="19" fillId="0" borderId="23" xfId="81" applyNumberFormat="1" applyFont="1" applyFill="1" applyBorder="1" applyAlignment="1">
      <alignment vertical="center" shrinkToFit="1"/>
      <protection/>
    </xf>
    <xf numFmtId="178" fontId="19" fillId="0" borderId="28" xfId="81" applyNumberFormat="1" applyFont="1" applyFill="1" applyBorder="1" applyAlignment="1">
      <alignment horizontal="right" vertical="center"/>
      <protection/>
    </xf>
    <xf numFmtId="0" fontId="19" fillId="0" borderId="13" xfId="81" applyFont="1" applyFill="1" applyBorder="1" applyAlignment="1">
      <alignment vertical="center" shrinkToFit="1"/>
      <protection/>
    </xf>
    <xf numFmtId="0" fontId="19" fillId="0" borderId="24" xfId="81" applyNumberFormat="1" applyFont="1" applyFill="1" applyBorder="1" applyAlignment="1">
      <alignment vertical="center" shrinkToFit="1"/>
      <protection/>
    </xf>
    <xf numFmtId="176" fontId="19" fillId="0" borderId="13" xfId="81" applyNumberFormat="1" applyFont="1" applyFill="1" applyBorder="1" applyAlignment="1">
      <alignment horizontal="right" vertical="center" shrinkToFit="1"/>
      <protection/>
    </xf>
    <xf numFmtId="0" fontId="19" fillId="0" borderId="13" xfId="81" applyNumberFormat="1" applyFont="1" applyFill="1" applyBorder="1" applyAlignment="1">
      <alignment horizontal="center" vertical="center" shrinkToFit="1"/>
      <protection/>
    </xf>
    <xf numFmtId="178" fontId="19" fillId="0" borderId="37" xfId="81" applyNumberFormat="1" applyFont="1" applyFill="1" applyBorder="1" applyAlignment="1">
      <alignment horizontal="right" vertical="center"/>
      <protection/>
    </xf>
    <xf numFmtId="0" fontId="19" fillId="0" borderId="3" xfId="81" applyFont="1" applyFill="1" applyBorder="1" applyAlignment="1">
      <alignment vertical="center" shrinkToFit="1"/>
      <protection/>
    </xf>
    <xf numFmtId="0" fontId="19" fillId="0" borderId="3" xfId="81" applyNumberFormat="1" applyFont="1" applyFill="1" applyBorder="1" applyAlignment="1">
      <alignment vertical="center" shrinkToFit="1"/>
      <protection/>
    </xf>
    <xf numFmtId="176" fontId="19" fillId="0" borderId="3" xfId="81" applyNumberFormat="1" applyFont="1" applyFill="1" applyBorder="1" applyAlignment="1">
      <alignment horizontal="right" vertical="center" shrinkToFit="1"/>
      <protection/>
    </xf>
    <xf numFmtId="0" fontId="19" fillId="0" borderId="3" xfId="81" applyNumberFormat="1" applyFont="1" applyFill="1" applyBorder="1" applyAlignment="1">
      <alignment horizontal="center" vertical="center" shrinkToFit="1"/>
      <protection/>
    </xf>
    <xf numFmtId="178" fontId="19" fillId="0" borderId="18" xfId="81" applyNumberFormat="1" applyFont="1" applyFill="1" applyBorder="1" applyAlignment="1">
      <alignment horizontal="right" vertical="center"/>
      <protection/>
    </xf>
    <xf numFmtId="177" fontId="19" fillId="0" borderId="0" xfId="81" applyNumberFormat="1" applyFont="1" applyFill="1" applyBorder="1" applyAlignment="1">
      <alignment horizontal="right" vertical="center" shrinkToFit="1"/>
      <protection/>
    </xf>
    <xf numFmtId="0" fontId="20" fillId="0" borderId="0" xfId="81" applyFont="1" applyFill="1" applyAlignment="1">
      <alignment vertical="center"/>
      <protection/>
    </xf>
    <xf numFmtId="0" fontId="19" fillId="0" borderId="0" xfId="81" applyFont="1" applyFill="1" applyBorder="1" applyAlignment="1">
      <alignment vertical="center"/>
      <protection/>
    </xf>
    <xf numFmtId="0" fontId="19" fillId="0" borderId="0" xfId="81" applyFont="1" applyFill="1" applyBorder="1" applyAlignment="1">
      <alignment horizontal="center" vertical="center"/>
      <protection/>
    </xf>
    <xf numFmtId="0" fontId="19" fillId="0" borderId="0" xfId="81" applyNumberFormat="1" applyFont="1" applyFill="1" applyBorder="1" applyAlignment="1">
      <alignment vertical="center" shrinkToFit="1"/>
      <protection/>
    </xf>
    <xf numFmtId="178" fontId="19" fillId="0" borderId="0" xfId="81" applyNumberFormat="1" applyFont="1" applyFill="1" applyBorder="1" applyAlignment="1">
      <alignment horizontal="right" vertical="center"/>
      <protection/>
    </xf>
    <xf numFmtId="0" fontId="59" fillId="0" borderId="0" xfId="0" applyFont="1" applyAlignment="1">
      <alignment/>
    </xf>
    <xf numFmtId="0" fontId="19" fillId="0" borderId="0" xfId="81" applyFont="1" applyFill="1" applyBorder="1" applyAlignment="1">
      <alignment horizontal="left" vertical="center"/>
      <protection/>
    </xf>
    <xf numFmtId="0" fontId="55" fillId="35" borderId="16" xfId="0" applyFont="1" applyFill="1" applyBorder="1" applyAlignment="1">
      <alignment horizontal="center" vertical="center"/>
    </xf>
    <xf numFmtId="176" fontId="55" fillId="35" borderId="37" xfId="0" applyNumberFormat="1" applyFont="1" applyFill="1" applyBorder="1" applyAlignment="1">
      <alignment horizontal="right" vertical="center" shrinkToFit="1"/>
    </xf>
    <xf numFmtId="176" fontId="19" fillId="35" borderId="20" xfId="0" applyNumberFormat="1" applyFont="1" applyFill="1" applyBorder="1" applyAlignment="1">
      <alignment horizontal="right" vertical="center"/>
    </xf>
    <xf numFmtId="176" fontId="19" fillId="35" borderId="13" xfId="0" applyNumberFormat="1" applyFont="1" applyFill="1" applyBorder="1" applyAlignment="1">
      <alignment horizontal="right" vertical="center"/>
    </xf>
    <xf numFmtId="176" fontId="55" fillId="0" borderId="25" xfId="0" applyNumberFormat="1" applyFont="1" applyFill="1" applyBorder="1" applyAlignment="1">
      <alignment vertical="center" wrapText="1"/>
    </xf>
    <xf numFmtId="176" fontId="19" fillId="0" borderId="25" xfId="0" applyNumberFormat="1" applyFont="1" applyFill="1" applyBorder="1" applyAlignment="1">
      <alignment horizontal="right" vertical="center"/>
    </xf>
    <xf numFmtId="176" fontId="55" fillId="0" borderId="32" xfId="0" applyNumberFormat="1" applyFont="1" applyFill="1" applyBorder="1" applyAlignment="1">
      <alignment vertical="center" shrinkToFit="1"/>
    </xf>
    <xf numFmtId="176" fontId="55" fillId="0" borderId="2" xfId="0" applyNumberFormat="1" applyFont="1" applyFill="1" applyBorder="1" applyAlignment="1">
      <alignment vertical="center" wrapText="1"/>
    </xf>
    <xf numFmtId="176" fontId="55" fillId="0" borderId="3" xfId="0" applyNumberFormat="1" applyFont="1" applyFill="1" applyBorder="1" applyAlignment="1">
      <alignment horizontal="right" vertical="center"/>
    </xf>
    <xf numFmtId="176" fontId="55" fillId="0" borderId="2" xfId="0" applyNumberFormat="1" applyFont="1" applyFill="1" applyBorder="1" applyAlignment="1">
      <alignment vertical="center" shrinkToFit="1"/>
    </xf>
    <xf numFmtId="176" fontId="60" fillId="0" borderId="3" xfId="0" applyNumberFormat="1" applyFont="1" applyFill="1" applyBorder="1" applyAlignment="1">
      <alignment horizontal="right" vertical="center"/>
    </xf>
    <xf numFmtId="176" fontId="19" fillId="0" borderId="2" xfId="0" applyNumberFormat="1" applyFont="1" applyFill="1" applyBorder="1" applyAlignment="1">
      <alignment vertical="center" wrapText="1"/>
    </xf>
    <xf numFmtId="176" fontId="19" fillId="0" borderId="27" xfId="0" applyNumberFormat="1" applyFont="1" applyFill="1" applyBorder="1" applyAlignment="1">
      <alignment vertical="center" shrinkToFit="1"/>
    </xf>
    <xf numFmtId="0" fontId="55" fillId="0" borderId="21" xfId="0" applyFont="1" applyFill="1" applyBorder="1" applyAlignment="1">
      <alignment horizontal="distributed" vertical="center"/>
    </xf>
    <xf numFmtId="176" fontId="19" fillId="0" borderId="18" xfId="0" applyNumberFormat="1" applyFont="1" applyFill="1" applyBorder="1" applyAlignment="1">
      <alignment vertical="center" shrinkToFit="1"/>
    </xf>
    <xf numFmtId="0" fontId="55" fillId="0" borderId="0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distributed" vertical="center"/>
    </xf>
    <xf numFmtId="176" fontId="19" fillId="0" borderId="2" xfId="0" applyNumberFormat="1" applyFont="1" applyFill="1" applyBorder="1" applyAlignment="1">
      <alignment vertical="center" shrinkToFit="1"/>
    </xf>
    <xf numFmtId="0" fontId="55" fillId="0" borderId="20" xfId="0" applyFont="1" applyFill="1" applyBorder="1" applyAlignment="1">
      <alignment horizontal="center" vertical="center"/>
    </xf>
    <xf numFmtId="176" fontId="55" fillId="0" borderId="3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distributed" vertical="center"/>
    </xf>
    <xf numFmtId="0" fontId="55" fillId="0" borderId="17" xfId="0" applyFont="1" applyFill="1" applyBorder="1" applyAlignment="1">
      <alignment horizontal="distributed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176" fontId="19" fillId="0" borderId="34" xfId="0" applyNumberFormat="1" applyFont="1" applyFill="1" applyBorder="1" applyAlignment="1">
      <alignment vertical="center" wrapText="1"/>
    </xf>
    <xf numFmtId="176" fontId="55" fillId="0" borderId="33" xfId="0" applyNumberFormat="1" applyFont="1" applyFill="1" applyBorder="1" applyAlignment="1">
      <alignment horizontal="right" vertical="center"/>
    </xf>
    <xf numFmtId="176" fontId="55" fillId="0" borderId="34" xfId="0" applyNumberFormat="1" applyFont="1" applyFill="1" applyBorder="1" applyAlignment="1">
      <alignment vertical="center" shrinkToFit="1"/>
    </xf>
    <xf numFmtId="176" fontId="55" fillId="0" borderId="26" xfId="0" applyNumberFormat="1" applyFont="1" applyFill="1" applyBorder="1" applyAlignment="1">
      <alignment horizontal="right" vertical="center"/>
    </xf>
    <xf numFmtId="176" fontId="19" fillId="0" borderId="26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76" fontId="19" fillId="0" borderId="3" xfId="0" applyNumberFormat="1" applyFont="1" applyFill="1" applyBorder="1" applyAlignment="1">
      <alignment horizontal="right" vertical="center"/>
    </xf>
    <xf numFmtId="0" fontId="55" fillId="35" borderId="32" xfId="0" applyFont="1" applyFill="1" applyBorder="1" applyAlignment="1">
      <alignment horizontal="center" vertical="center" textRotation="255" shrinkToFit="1"/>
    </xf>
    <xf numFmtId="0" fontId="55" fillId="35" borderId="3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center" vertical="center" shrinkToFit="1"/>
    </xf>
    <xf numFmtId="0" fontId="55" fillId="35" borderId="29" xfId="0" applyFont="1" applyFill="1" applyBorder="1" applyAlignment="1">
      <alignment horizontal="distributed" vertical="center" shrinkToFit="1"/>
    </xf>
    <xf numFmtId="0" fontId="55" fillId="35" borderId="21" xfId="0" applyFont="1" applyFill="1" applyBorder="1" applyAlignment="1">
      <alignment horizontal="distributed" vertical="center" shrinkToFit="1"/>
    </xf>
    <xf numFmtId="0" fontId="55" fillId="35" borderId="38" xfId="0" applyFont="1" applyFill="1" applyBorder="1" applyAlignment="1">
      <alignment horizontal="distributed" vertical="center" shrinkToFit="1"/>
    </xf>
    <xf numFmtId="0" fontId="55" fillId="35" borderId="32" xfId="0" applyFont="1" applyFill="1" applyBorder="1" applyAlignment="1">
      <alignment horizontal="distributed" vertical="center" shrinkToFit="1"/>
    </xf>
    <xf numFmtId="0" fontId="55" fillId="35" borderId="30" xfId="0" applyFont="1" applyFill="1" applyBorder="1" applyAlignment="1">
      <alignment horizontal="distributed" vertical="center" shrinkToFit="1"/>
    </xf>
    <xf numFmtId="0" fontId="55" fillId="35" borderId="31" xfId="0" applyFont="1" applyFill="1" applyBorder="1" applyAlignment="1">
      <alignment horizontal="distributed" vertical="center" shrinkToFit="1"/>
    </xf>
    <xf numFmtId="0" fontId="55" fillId="35" borderId="3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center" vertical="center" wrapText="1" shrinkToFit="1"/>
    </xf>
    <xf numFmtId="0" fontId="55" fillId="35" borderId="18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distributed" vertical="center" shrinkToFit="1"/>
    </xf>
    <xf numFmtId="0" fontId="55" fillId="35" borderId="28" xfId="0" applyFont="1" applyFill="1" applyBorder="1" applyAlignment="1">
      <alignment horizontal="distributed" vertical="center" shrinkToFit="1"/>
    </xf>
    <xf numFmtId="0" fontId="55" fillId="35" borderId="3" xfId="0" applyFont="1" applyFill="1" applyBorder="1" applyAlignment="1">
      <alignment horizontal="center" vertical="center" wrapText="1" shrinkToFit="1"/>
    </xf>
    <xf numFmtId="0" fontId="55" fillId="35" borderId="38" xfId="0" applyFont="1" applyFill="1" applyBorder="1" applyAlignment="1">
      <alignment horizontal="center" vertical="center" textRotation="255" shrinkToFit="1"/>
    </xf>
    <xf numFmtId="0" fontId="55" fillId="35" borderId="28" xfId="0" applyFont="1" applyFill="1" applyBorder="1" applyAlignment="1">
      <alignment horizontal="center" vertical="center" textRotation="255" shrinkToFit="1"/>
    </xf>
    <xf numFmtId="0" fontId="55" fillId="35" borderId="32" xfId="0" applyFont="1" applyFill="1" applyBorder="1" applyAlignment="1">
      <alignment horizontal="center" vertical="center" textRotation="255" shrinkToFit="1"/>
    </xf>
    <xf numFmtId="0" fontId="55" fillId="35" borderId="3" xfId="0" applyFont="1" applyFill="1" applyBorder="1" applyAlignment="1">
      <alignment horizontal="center" vertical="center" textRotation="255" shrinkToFit="1"/>
    </xf>
    <xf numFmtId="0" fontId="55" fillId="35" borderId="18" xfId="0" applyFont="1" applyFill="1" applyBorder="1" applyAlignment="1">
      <alignment horizontal="center" vertical="center" wrapText="1" shrinkToFit="1"/>
    </xf>
    <xf numFmtId="0" fontId="55" fillId="35" borderId="18" xfId="0" applyFont="1" applyFill="1" applyBorder="1" applyAlignment="1">
      <alignment horizontal="center" vertical="center" shrinkToFit="1"/>
    </xf>
    <xf numFmtId="0" fontId="55" fillId="35" borderId="38" xfId="0" applyFont="1" applyFill="1" applyBorder="1" applyAlignment="1">
      <alignment horizontal="distributed" vertical="center" wrapText="1" shrinkToFit="1"/>
    </xf>
    <xf numFmtId="0" fontId="55" fillId="35" borderId="27" xfId="0" applyFont="1" applyFill="1" applyBorder="1" applyAlignment="1">
      <alignment horizontal="center" vertical="center" shrinkToFit="1"/>
    </xf>
    <xf numFmtId="0" fontId="55" fillId="35" borderId="28" xfId="0" applyFont="1" applyFill="1" applyBorder="1" applyAlignment="1">
      <alignment horizontal="center" vertical="center" shrinkToFit="1"/>
    </xf>
    <xf numFmtId="0" fontId="55" fillId="35" borderId="32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distributed" vertical="center" shrinkToFit="1"/>
    </xf>
    <xf numFmtId="0" fontId="55" fillId="35" borderId="35" xfId="0" applyFont="1" applyFill="1" applyBorder="1" applyAlignment="1">
      <alignment horizontal="distributed" vertical="center" shrinkToFit="1"/>
    </xf>
    <xf numFmtId="0" fontId="55" fillId="35" borderId="26" xfId="0" applyFont="1" applyFill="1" applyBorder="1" applyAlignment="1">
      <alignment horizontal="center" vertical="center" wrapText="1" shrinkToFit="1"/>
    </xf>
    <xf numFmtId="0" fontId="55" fillId="35" borderId="23" xfId="0" applyFont="1" applyFill="1" applyBorder="1" applyAlignment="1">
      <alignment horizontal="center" vertical="center" wrapText="1" shrinkToFit="1"/>
    </xf>
    <xf numFmtId="0" fontId="55" fillId="35" borderId="25" xfId="0" applyFont="1" applyFill="1" applyBorder="1" applyAlignment="1">
      <alignment horizontal="center" vertical="center" wrapText="1" shrinkToFit="1"/>
    </xf>
    <xf numFmtId="0" fontId="55" fillId="35" borderId="20" xfId="0" applyFont="1" applyFill="1" applyBorder="1" applyAlignment="1">
      <alignment horizontal="center" vertical="center" shrinkToFit="1"/>
    </xf>
    <xf numFmtId="0" fontId="55" fillId="35" borderId="21" xfId="0" applyFont="1" applyFill="1" applyBorder="1" applyAlignment="1">
      <alignment horizontal="center" vertical="center" shrinkToFit="1"/>
    </xf>
    <xf numFmtId="0" fontId="55" fillId="35" borderId="26" xfId="0" applyFont="1" applyFill="1" applyBorder="1" applyAlignment="1">
      <alignment horizontal="center" vertical="center" textRotation="255" shrinkToFit="1"/>
    </xf>
    <xf numFmtId="0" fontId="55" fillId="35" borderId="23" xfId="0" applyFont="1" applyFill="1" applyBorder="1" applyAlignment="1">
      <alignment horizontal="center" vertical="center" textRotation="255" shrinkToFit="1"/>
    </xf>
    <xf numFmtId="0" fontId="55" fillId="35" borderId="25" xfId="0" applyFont="1" applyFill="1" applyBorder="1" applyAlignment="1">
      <alignment horizontal="center" vertical="center" textRotation="255" shrinkToFit="1"/>
    </xf>
    <xf numFmtId="0" fontId="55" fillId="35" borderId="2" xfId="0" applyFont="1" applyFill="1" applyBorder="1" applyAlignment="1">
      <alignment horizontal="center" vertical="center" shrinkToFit="1"/>
    </xf>
    <xf numFmtId="0" fontId="55" fillId="35" borderId="27" xfId="0" applyFont="1" applyFill="1" applyBorder="1" applyAlignment="1">
      <alignment horizontal="center" vertical="center" wrapText="1" shrinkToFit="1"/>
    </xf>
    <xf numFmtId="0" fontId="55" fillId="35" borderId="28" xfId="0" applyFont="1" applyFill="1" applyBorder="1" applyAlignment="1">
      <alignment horizontal="center" vertical="center" wrapText="1" shrinkToFit="1"/>
    </xf>
    <xf numFmtId="0" fontId="55" fillId="35" borderId="32" xfId="0" applyFont="1" applyFill="1" applyBorder="1" applyAlignment="1">
      <alignment horizontal="center" vertical="center" wrapText="1" shrinkToFit="1"/>
    </xf>
    <xf numFmtId="0" fontId="55" fillId="35" borderId="39" xfId="0" applyFont="1" applyFill="1" applyBorder="1" applyAlignment="1">
      <alignment horizontal="distributed" vertical="center" shrinkToFit="1"/>
    </xf>
    <xf numFmtId="0" fontId="55" fillId="35" borderId="0" xfId="0" applyFont="1" applyFill="1" applyBorder="1" applyAlignment="1">
      <alignment horizontal="distributed" vertical="center" shrinkToFit="1"/>
    </xf>
    <xf numFmtId="0" fontId="55" fillId="35" borderId="20" xfId="0" applyFont="1" applyFill="1" applyBorder="1" applyAlignment="1">
      <alignment horizontal="distributed" vertical="center" shrinkToFit="1"/>
    </xf>
    <xf numFmtId="0" fontId="55" fillId="35" borderId="0" xfId="0" applyFont="1" applyFill="1" applyBorder="1" applyAlignment="1">
      <alignment horizontal="distributed" vertical="center"/>
    </xf>
    <xf numFmtId="0" fontId="55" fillId="35" borderId="17" xfId="0" applyFont="1" applyFill="1" applyBorder="1" applyAlignment="1">
      <alignment horizontal="distributed" vertical="center"/>
    </xf>
    <xf numFmtId="0" fontId="55" fillId="35" borderId="13" xfId="0" applyFont="1" applyFill="1" applyBorder="1" applyAlignment="1">
      <alignment horizontal="distributed" vertical="center"/>
    </xf>
    <xf numFmtId="0" fontId="55" fillId="35" borderId="16" xfId="0" applyFont="1" applyFill="1" applyBorder="1" applyAlignment="1">
      <alignment horizontal="distributed" vertical="center"/>
    </xf>
    <xf numFmtId="0" fontId="55" fillId="35" borderId="27" xfId="0" applyFont="1" applyFill="1" applyBorder="1" applyAlignment="1">
      <alignment horizontal="center" vertical="center" textRotation="255" shrinkToFit="1"/>
    </xf>
    <xf numFmtId="0" fontId="55" fillId="35" borderId="17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 textRotation="255" shrinkToFit="1"/>
    </xf>
    <xf numFmtId="0" fontId="55" fillId="35" borderId="38" xfId="0" applyFont="1" applyFill="1" applyBorder="1" applyAlignment="1">
      <alignment horizontal="center" vertical="center" wrapText="1" shrinkToFit="1"/>
    </xf>
    <xf numFmtId="0" fontId="55" fillId="35" borderId="29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 shrinkToFit="1"/>
    </xf>
    <xf numFmtId="0" fontId="55" fillId="35" borderId="39" xfId="0" applyFont="1" applyFill="1" applyBorder="1" applyAlignment="1">
      <alignment horizontal="center" vertical="center" wrapText="1" shrinkToFit="1"/>
    </xf>
    <xf numFmtId="0" fontId="55" fillId="35" borderId="20" xfId="0" applyFont="1" applyFill="1" applyBorder="1" applyAlignment="1">
      <alignment horizontal="center" vertical="center" wrapText="1" shrinkToFit="1"/>
    </xf>
    <xf numFmtId="0" fontId="55" fillId="35" borderId="15" xfId="0" applyFont="1" applyFill="1" applyBorder="1" applyAlignment="1">
      <alignment horizontal="center" vertical="center" textRotation="255" shrinkToFit="1"/>
    </xf>
    <xf numFmtId="0" fontId="55" fillId="35" borderId="17" xfId="0" applyFont="1" applyFill="1" applyBorder="1" applyAlignment="1">
      <alignment horizontal="center" vertical="center" textRotation="255" shrinkToFit="1"/>
    </xf>
    <xf numFmtId="0" fontId="55" fillId="35" borderId="21" xfId="0" applyFont="1" applyFill="1" applyBorder="1" applyAlignment="1">
      <alignment horizontal="center" vertical="center" textRotation="255" shrinkToFit="1"/>
    </xf>
    <xf numFmtId="0" fontId="55" fillId="35" borderId="31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center" vertical="center" shrinkToFit="1"/>
    </xf>
    <xf numFmtId="0" fontId="55" fillId="35" borderId="23" xfId="0" applyFont="1" applyFill="1" applyBorder="1" applyAlignment="1">
      <alignment horizontal="center" vertical="top" textRotation="255" wrapText="1" shrinkToFit="1"/>
    </xf>
    <xf numFmtId="0" fontId="55" fillId="35" borderId="25" xfId="0" applyFont="1" applyFill="1" applyBorder="1" applyAlignment="1">
      <alignment horizontal="center" vertical="top" textRotation="255" wrapText="1" shrinkToFit="1"/>
    </xf>
    <xf numFmtId="0" fontId="55" fillId="35" borderId="0" xfId="0" applyFont="1" applyFill="1" applyBorder="1" applyAlignment="1">
      <alignment vertical="center" shrinkToFit="1"/>
    </xf>
    <xf numFmtId="0" fontId="55" fillId="35" borderId="17" xfId="0" applyFont="1" applyFill="1" applyBorder="1" applyAlignment="1">
      <alignment vertical="center" shrinkToFit="1"/>
    </xf>
    <xf numFmtId="0" fontId="55" fillId="35" borderId="13" xfId="0" applyFont="1" applyFill="1" applyBorder="1" applyAlignment="1">
      <alignment vertical="center" shrinkToFit="1"/>
    </xf>
    <xf numFmtId="0" fontId="55" fillId="35" borderId="16" xfId="0" applyFont="1" applyFill="1" applyBorder="1" applyAlignment="1">
      <alignment vertical="center" shrinkToFit="1"/>
    </xf>
    <xf numFmtId="0" fontId="55" fillId="35" borderId="3" xfId="0" applyFont="1" applyFill="1" applyBorder="1" applyAlignment="1">
      <alignment horizontal="distributed" vertical="center" shrinkToFit="1"/>
    </xf>
    <xf numFmtId="0" fontId="55" fillId="35" borderId="23" xfId="0" applyFont="1" applyFill="1" applyBorder="1" applyAlignment="1">
      <alignment horizontal="center" vertical="top" textRotation="255" shrinkToFit="1"/>
    </xf>
    <xf numFmtId="0" fontId="55" fillId="35" borderId="25" xfId="0" applyFont="1" applyFill="1" applyBorder="1" applyAlignment="1">
      <alignment horizontal="center" vertical="top" textRotation="255" shrinkToFit="1"/>
    </xf>
    <xf numFmtId="0" fontId="55" fillId="35" borderId="21" xfId="0" applyFont="1" applyFill="1" applyBorder="1" applyAlignment="1">
      <alignment horizontal="center" vertical="center" wrapText="1"/>
    </xf>
    <xf numFmtId="0" fontId="55" fillId="35" borderId="38" xfId="0" applyFont="1" applyFill="1" applyBorder="1" applyAlignment="1">
      <alignment horizontal="center" vertical="top" textRotation="255" wrapText="1" shrinkToFit="1"/>
    </xf>
    <xf numFmtId="0" fontId="55" fillId="35" borderId="28" xfId="0" applyFont="1" applyFill="1" applyBorder="1" applyAlignment="1">
      <alignment horizontal="center" vertical="top" textRotation="255" wrapText="1" shrinkToFit="1"/>
    </xf>
    <xf numFmtId="0" fontId="55" fillId="35" borderId="32" xfId="0" applyFont="1" applyFill="1" applyBorder="1" applyAlignment="1">
      <alignment horizontal="center" vertical="top" textRotation="255" wrapText="1" shrinkToFit="1"/>
    </xf>
    <xf numFmtId="0" fontId="55" fillId="35" borderId="38" xfId="0" applyFont="1" applyFill="1" applyBorder="1" applyAlignment="1">
      <alignment horizontal="center" vertical="center" wrapText="1" shrinkToFit="1"/>
    </xf>
    <xf numFmtId="0" fontId="55" fillId="35" borderId="39" xfId="0" applyFont="1" applyFill="1" applyBorder="1" applyAlignment="1">
      <alignment horizontal="center" vertical="center" shrinkToFit="1"/>
    </xf>
    <xf numFmtId="0" fontId="55" fillId="35" borderId="28" xfId="0" applyFont="1" applyFill="1" applyBorder="1" applyAlignment="1">
      <alignment horizontal="center" vertical="center" shrinkToFit="1"/>
    </xf>
    <xf numFmtId="0" fontId="55" fillId="35" borderId="0" xfId="0" applyFont="1" applyFill="1" applyBorder="1" applyAlignment="1">
      <alignment horizontal="center" vertical="center" shrinkToFit="1"/>
    </xf>
    <xf numFmtId="0" fontId="55" fillId="35" borderId="19" xfId="0" applyFont="1" applyFill="1" applyBorder="1" applyAlignment="1">
      <alignment horizontal="distributed" vertical="center" shrinkToFit="1"/>
    </xf>
    <xf numFmtId="0" fontId="55" fillId="35" borderId="25" xfId="0" applyFont="1" applyFill="1" applyBorder="1" applyAlignment="1">
      <alignment horizontal="distributed" vertical="center" shrinkToFit="1"/>
    </xf>
    <xf numFmtId="0" fontId="55" fillId="35" borderId="39" xfId="0" applyFont="1" applyFill="1" applyBorder="1" applyAlignment="1">
      <alignment vertical="center" shrinkToFit="1"/>
    </xf>
    <xf numFmtId="0" fontId="55" fillId="35" borderId="25" xfId="0" applyFont="1" applyFill="1" applyBorder="1" applyAlignment="1">
      <alignment horizontal="center" vertical="center" shrinkToFit="1"/>
    </xf>
    <xf numFmtId="0" fontId="55" fillId="35" borderId="26" xfId="0" applyFont="1" applyFill="1" applyBorder="1" applyAlignment="1">
      <alignment horizontal="center" vertical="center" shrinkToFit="1"/>
    </xf>
    <xf numFmtId="0" fontId="55" fillId="35" borderId="23" xfId="0" applyFont="1" applyFill="1" applyBorder="1" applyAlignment="1">
      <alignment horizontal="center" vertical="center" shrinkToFit="1"/>
    </xf>
    <xf numFmtId="0" fontId="55" fillId="35" borderId="31" xfId="0" applyFont="1" applyFill="1" applyBorder="1" applyAlignment="1">
      <alignment horizontal="center" vertical="center" shrinkToFit="1"/>
    </xf>
    <xf numFmtId="0" fontId="55" fillId="35" borderId="35" xfId="0" applyFont="1" applyFill="1" applyBorder="1" applyAlignment="1">
      <alignment horizontal="center" vertical="center" shrinkToFit="1"/>
    </xf>
    <xf numFmtId="176" fontId="19" fillId="0" borderId="27" xfId="0" applyNumberFormat="1" applyFont="1" applyFill="1" applyBorder="1" applyAlignment="1">
      <alignment vertical="center" shrinkToFit="1"/>
    </xf>
    <xf numFmtId="176" fontId="19" fillId="0" borderId="32" xfId="0" applyNumberFormat="1" applyFont="1" applyFill="1" applyBorder="1" applyAlignment="1">
      <alignment vertical="center" shrinkToFit="1"/>
    </xf>
    <xf numFmtId="0" fontId="55" fillId="35" borderId="2" xfId="0" applyFont="1" applyFill="1" applyBorder="1" applyAlignment="1">
      <alignment horizontal="distributed" vertical="center"/>
    </xf>
    <xf numFmtId="0" fontId="55" fillId="35" borderId="36" xfId="0" applyFont="1" applyFill="1" applyBorder="1" applyAlignment="1">
      <alignment horizontal="distributed" vertical="center"/>
    </xf>
    <xf numFmtId="0" fontId="55" fillId="0" borderId="2" xfId="0" applyFont="1" applyFill="1" applyBorder="1" applyAlignment="1">
      <alignment horizontal="distributed" vertical="center"/>
    </xf>
    <xf numFmtId="0" fontId="55" fillId="0" borderId="36" xfId="0" applyFont="1" applyFill="1" applyBorder="1" applyAlignment="1">
      <alignment horizontal="distributed" vertical="center"/>
    </xf>
    <xf numFmtId="0" fontId="55" fillId="0" borderId="14" xfId="0" applyFont="1" applyFill="1" applyBorder="1" applyAlignment="1">
      <alignment horizontal="distributed" vertical="center"/>
    </xf>
    <xf numFmtId="0" fontId="55" fillId="0" borderId="15" xfId="0" applyFont="1" applyFill="1" applyBorder="1" applyAlignment="1">
      <alignment horizontal="distributed" vertical="center"/>
    </xf>
    <xf numFmtId="176" fontId="19" fillId="0" borderId="27" xfId="0" applyNumberFormat="1" applyFont="1" applyFill="1" applyBorder="1" applyAlignment="1">
      <alignment vertical="center" wrapText="1"/>
    </xf>
    <xf numFmtId="176" fontId="19" fillId="0" borderId="28" xfId="0" applyNumberFormat="1" applyFont="1" applyFill="1" applyBorder="1" applyAlignment="1">
      <alignment vertical="center" wrapText="1"/>
    </xf>
    <xf numFmtId="176" fontId="55" fillId="0" borderId="26" xfId="0" applyNumberFormat="1" applyFont="1" applyFill="1" applyBorder="1" applyAlignment="1">
      <alignment horizontal="right" vertical="center"/>
    </xf>
    <xf numFmtId="176" fontId="55" fillId="0" borderId="23" xfId="0" applyNumberFormat="1" applyFont="1" applyFill="1" applyBorder="1" applyAlignment="1">
      <alignment horizontal="right" vertical="center"/>
    </xf>
    <xf numFmtId="0" fontId="55" fillId="35" borderId="20" xfId="0" applyFont="1" applyFill="1" applyBorder="1" applyAlignment="1">
      <alignment horizontal="distributed" vertical="center"/>
    </xf>
    <xf numFmtId="0" fontId="55" fillId="35" borderId="21" xfId="0" applyFont="1" applyFill="1" applyBorder="1" applyAlignment="1">
      <alignment horizontal="distributed" vertical="center"/>
    </xf>
    <xf numFmtId="0" fontId="19" fillId="0" borderId="2" xfId="0" applyFont="1" applyFill="1" applyBorder="1" applyAlignment="1">
      <alignment horizontal="distributed" vertical="center"/>
    </xf>
    <xf numFmtId="0" fontId="19" fillId="0" borderId="36" xfId="0" applyFont="1" applyFill="1" applyBorder="1" applyAlignment="1">
      <alignment horizontal="distributed" vertical="center"/>
    </xf>
    <xf numFmtId="0" fontId="19" fillId="0" borderId="34" xfId="0" applyFont="1" applyFill="1" applyBorder="1" applyAlignment="1">
      <alignment horizontal="distributed" vertical="center"/>
    </xf>
    <xf numFmtId="0" fontId="19" fillId="0" borderId="40" xfId="0" applyFont="1" applyFill="1" applyBorder="1" applyAlignment="1">
      <alignment horizontal="distributed" vertical="center"/>
    </xf>
    <xf numFmtId="0" fontId="55" fillId="0" borderId="20" xfId="0" applyFont="1" applyFill="1" applyBorder="1" applyAlignment="1">
      <alignment horizontal="distributed" vertical="center"/>
    </xf>
    <xf numFmtId="0" fontId="55" fillId="0" borderId="21" xfId="0" applyFont="1" applyFill="1" applyBorder="1" applyAlignment="1">
      <alignment horizontal="distributed" vertical="center"/>
    </xf>
    <xf numFmtId="0" fontId="55" fillId="0" borderId="0" xfId="0" applyFont="1" applyFill="1" applyBorder="1" applyAlignment="1">
      <alignment horizontal="distributed" vertical="center"/>
    </xf>
    <xf numFmtId="0" fontId="55" fillId="0" borderId="17" xfId="0" applyFont="1" applyFill="1" applyBorder="1" applyAlignment="1">
      <alignment horizontal="distributed" vertical="center"/>
    </xf>
    <xf numFmtId="0" fontId="55" fillId="35" borderId="34" xfId="0" applyFont="1" applyFill="1" applyBorder="1" applyAlignment="1">
      <alignment horizontal="distributed" vertical="center"/>
    </xf>
    <xf numFmtId="0" fontId="55" fillId="35" borderId="40" xfId="0" applyFont="1" applyFill="1" applyBorder="1" applyAlignment="1">
      <alignment horizontal="distributed" vertical="center"/>
    </xf>
    <xf numFmtId="0" fontId="55" fillId="35" borderId="14" xfId="0" applyFont="1" applyFill="1" applyBorder="1" applyAlignment="1">
      <alignment horizontal="distributed" vertical="center"/>
    </xf>
    <xf numFmtId="0" fontId="55" fillId="35" borderId="15" xfId="0" applyFont="1" applyFill="1" applyBorder="1" applyAlignment="1">
      <alignment horizontal="distributed" vertical="center"/>
    </xf>
    <xf numFmtId="0" fontId="55" fillId="35" borderId="0" xfId="0" applyFont="1" applyFill="1" applyBorder="1" applyAlignment="1">
      <alignment horizontal="distributed" vertical="center"/>
    </xf>
    <xf numFmtId="0" fontId="55" fillId="35" borderId="17" xfId="0" applyFont="1" applyFill="1" applyBorder="1" applyAlignment="1">
      <alignment horizontal="distributed" vertical="center"/>
    </xf>
    <xf numFmtId="0" fontId="55" fillId="35" borderId="20" xfId="0" applyFont="1" applyFill="1" applyBorder="1" applyAlignment="1">
      <alignment horizontal="distributed" vertical="center"/>
    </xf>
    <xf numFmtId="0" fontId="55" fillId="35" borderId="21" xfId="0" applyFont="1" applyFill="1" applyBorder="1" applyAlignment="1">
      <alignment horizontal="distributed" vertical="center"/>
    </xf>
    <xf numFmtId="0" fontId="55" fillId="35" borderId="38" xfId="0" applyFont="1" applyFill="1" applyBorder="1" applyAlignment="1">
      <alignment horizontal="center" vertical="center" shrinkToFit="1"/>
    </xf>
    <xf numFmtId="0" fontId="55" fillId="35" borderId="39" xfId="0" applyFont="1" applyFill="1" applyBorder="1" applyAlignment="1">
      <alignment horizontal="center" vertical="center" shrinkToFit="1"/>
    </xf>
    <xf numFmtId="0" fontId="55" fillId="35" borderId="18" xfId="0" applyFont="1" applyFill="1" applyBorder="1" applyAlignment="1">
      <alignment horizontal="distributed" vertical="center" shrinkToFit="1"/>
    </xf>
    <xf numFmtId="0" fontId="55" fillId="35" borderId="36" xfId="0" applyFont="1" applyFill="1" applyBorder="1" applyAlignment="1">
      <alignment horizontal="center" vertical="center" shrinkToFit="1"/>
    </xf>
    <xf numFmtId="0" fontId="55" fillId="35" borderId="19" xfId="0" applyFont="1" applyFill="1" applyBorder="1" applyAlignment="1">
      <alignment horizontal="distributed" vertical="center" wrapText="1" shrinkToFit="1"/>
    </xf>
    <xf numFmtId="0" fontId="55" fillId="35" borderId="30" xfId="0" applyFont="1" applyFill="1" applyBorder="1" applyAlignment="1">
      <alignment horizontal="distributed" vertical="center" wrapText="1" shrinkToFit="1"/>
    </xf>
    <xf numFmtId="0" fontId="55" fillId="35" borderId="30" xfId="0" applyFont="1" applyFill="1" applyBorder="1" applyAlignment="1">
      <alignment horizontal="center" vertical="center" shrinkToFit="1"/>
    </xf>
    <xf numFmtId="0" fontId="55" fillId="35" borderId="30" xfId="0" applyFont="1" applyFill="1" applyBorder="1" applyAlignment="1">
      <alignment horizontal="center" vertical="center" textRotation="255" shrinkToFit="1"/>
    </xf>
    <xf numFmtId="0" fontId="61" fillId="35" borderId="30" xfId="0" applyFont="1" applyFill="1" applyBorder="1" applyAlignment="1">
      <alignment horizontal="center" vertical="center" wrapText="1" shrinkToFit="1"/>
    </xf>
    <xf numFmtId="0" fontId="61" fillId="35" borderId="3" xfId="0" applyFont="1" applyFill="1" applyBorder="1" applyAlignment="1">
      <alignment horizontal="center" vertical="center" shrinkToFit="1"/>
    </xf>
    <xf numFmtId="0" fontId="19" fillId="0" borderId="30" xfId="81" applyFont="1" applyFill="1" applyBorder="1" applyAlignment="1">
      <alignment horizontal="distributed" vertical="center" shrinkToFit="1"/>
      <protection/>
    </xf>
    <xf numFmtId="0" fontId="19" fillId="0" borderId="17" xfId="81" applyFont="1" applyFill="1" applyBorder="1" applyAlignment="1">
      <alignment horizontal="center" vertical="center"/>
      <protection/>
    </xf>
    <xf numFmtId="0" fontId="19" fillId="0" borderId="23" xfId="81" applyFont="1" applyFill="1" applyBorder="1" applyAlignment="1">
      <alignment vertical="center" shrinkToFit="1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00390625" style="1" bestFit="1" customWidth="1"/>
    <col min="3" max="3" width="7.140625" style="1" bestFit="1" customWidth="1"/>
    <col min="4" max="12" width="7.140625" style="1" customWidth="1"/>
    <col min="13" max="16384" width="2.57421875" style="1" customWidth="1"/>
  </cols>
  <sheetData>
    <row r="2" ht="13.5">
      <c r="B2" s="7" t="s">
        <v>1080</v>
      </c>
    </row>
    <row r="3" ht="14.25" thickBot="1">
      <c r="L3" s="6" t="s">
        <v>1079</v>
      </c>
    </row>
    <row r="4" spans="2:12" ht="13.5">
      <c r="B4" s="146" t="s">
        <v>6</v>
      </c>
      <c r="C4" s="148" t="s">
        <v>17</v>
      </c>
      <c r="D4" s="150" t="s">
        <v>18</v>
      </c>
      <c r="E4" s="150"/>
      <c r="F4" s="151"/>
      <c r="G4" s="150" t="s">
        <v>22</v>
      </c>
      <c r="H4" s="150"/>
      <c r="I4" s="151"/>
      <c r="J4" s="150" t="s">
        <v>23</v>
      </c>
      <c r="K4" s="150"/>
      <c r="L4" s="151"/>
    </row>
    <row r="5" spans="2:12" ht="13.5">
      <c r="B5" s="147"/>
      <c r="C5" s="149"/>
      <c r="D5" s="51" t="s">
        <v>19</v>
      </c>
      <c r="E5" s="51" t="s">
        <v>20</v>
      </c>
      <c r="F5" s="52" t="s">
        <v>21</v>
      </c>
      <c r="G5" s="51" t="s">
        <v>19</v>
      </c>
      <c r="H5" s="51" t="s">
        <v>20</v>
      </c>
      <c r="I5" s="52" t="s">
        <v>21</v>
      </c>
      <c r="J5" s="51" t="s">
        <v>19</v>
      </c>
      <c r="K5" s="51" t="s">
        <v>20</v>
      </c>
      <c r="L5" s="52" t="s">
        <v>21</v>
      </c>
    </row>
    <row r="6" spans="2:12" ht="13.5">
      <c r="B6" s="5"/>
      <c r="C6" s="4" t="s">
        <v>24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  <c r="L6" s="4" t="s">
        <v>25</v>
      </c>
    </row>
    <row r="7" spans="2:12" ht="13.5">
      <c r="B7" s="62" t="s">
        <v>7</v>
      </c>
      <c r="C7" s="3">
        <v>7</v>
      </c>
      <c r="D7" s="3">
        <v>434</v>
      </c>
      <c r="E7" s="3">
        <v>313</v>
      </c>
      <c r="F7" s="3">
        <v>121</v>
      </c>
      <c r="G7" s="3">
        <v>135</v>
      </c>
      <c r="H7" s="3">
        <v>87</v>
      </c>
      <c r="I7" s="3">
        <v>48</v>
      </c>
      <c r="J7" s="3">
        <v>6723</v>
      </c>
      <c r="K7" s="3">
        <v>3518</v>
      </c>
      <c r="L7" s="3">
        <v>3205</v>
      </c>
    </row>
    <row r="8" spans="2:12" ht="13.5">
      <c r="B8" s="62" t="s">
        <v>8</v>
      </c>
      <c r="C8" s="3">
        <v>12</v>
      </c>
      <c r="D8" s="3">
        <f aca="true" t="shared" si="0" ref="D8:D16">SUM(E8:F8)</f>
        <v>334</v>
      </c>
      <c r="E8" s="3">
        <v>197</v>
      </c>
      <c r="F8" s="3">
        <v>137</v>
      </c>
      <c r="G8" s="3">
        <f aca="true" t="shared" si="1" ref="G8:G16">SUM(H8:I8)</f>
        <v>95</v>
      </c>
      <c r="H8" s="3">
        <v>22</v>
      </c>
      <c r="I8" s="3">
        <v>73</v>
      </c>
      <c r="J8" s="3">
        <f aca="true" t="shared" si="2" ref="J8:J16">SUM(K8:L8)</f>
        <v>4504</v>
      </c>
      <c r="K8" s="3">
        <v>2275</v>
      </c>
      <c r="L8" s="3">
        <v>2229</v>
      </c>
    </row>
    <row r="9" spans="2:12" ht="13.5">
      <c r="B9" s="62" t="s">
        <v>9</v>
      </c>
      <c r="C9" s="3">
        <v>25</v>
      </c>
      <c r="D9" s="3">
        <f t="shared" si="0"/>
        <v>523</v>
      </c>
      <c r="E9" s="3">
        <v>222</v>
      </c>
      <c r="F9" s="3">
        <v>301</v>
      </c>
      <c r="G9" s="3">
        <f t="shared" si="1"/>
        <v>195</v>
      </c>
      <c r="H9" s="3">
        <v>34</v>
      </c>
      <c r="I9" s="3">
        <v>161</v>
      </c>
      <c r="J9" s="3">
        <f t="shared" si="2"/>
        <v>8191</v>
      </c>
      <c r="K9" s="3">
        <v>4155</v>
      </c>
      <c r="L9" s="3">
        <v>4036</v>
      </c>
    </row>
    <row r="10" spans="2:12" ht="13.5">
      <c r="B10" s="62" t="s">
        <v>10</v>
      </c>
      <c r="C10" s="3">
        <v>14</v>
      </c>
      <c r="D10" s="3">
        <f t="shared" si="0"/>
        <v>107</v>
      </c>
      <c r="E10" s="3">
        <v>8</v>
      </c>
      <c r="F10" s="3">
        <v>99</v>
      </c>
      <c r="G10" s="3">
        <f t="shared" si="1"/>
        <v>18</v>
      </c>
      <c r="H10" s="3">
        <v>7</v>
      </c>
      <c r="I10" s="3">
        <v>11</v>
      </c>
      <c r="J10" s="3">
        <f t="shared" si="2"/>
        <v>1139</v>
      </c>
      <c r="K10" s="3">
        <v>605</v>
      </c>
      <c r="L10" s="3">
        <v>534</v>
      </c>
    </row>
    <row r="11" spans="2:12" ht="13.5">
      <c r="B11" s="62" t="s">
        <v>11</v>
      </c>
      <c r="C11" s="3">
        <v>1</v>
      </c>
      <c r="D11" s="3">
        <f t="shared" si="0"/>
        <v>20</v>
      </c>
      <c r="E11" s="3">
        <v>17</v>
      </c>
      <c r="F11" s="3">
        <v>3</v>
      </c>
      <c r="G11" s="3">
        <f t="shared" si="1"/>
        <v>3</v>
      </c>
      <c r="H11" s="3">
        <v>0</v>
      </c>
      <c r="I11" s="3">
        <v>3</v>
      </c>
      <c r="J11" s="3">
        <f t="shared" si="2"/>
        <v>244</v>
      </c>
      <c r="K11" s="3">
        <v>175</v>
      </c>
      <c r="L11" s="3">
        <v>69</v>
      </c>
    </row>
    <row r="12" spans="2:12" ht="13.5">
      <c r="B12" s="62" t="s">
        <v>12</v>
      </c>
      <c r="C12" s="3">
        <v>7</v>
      </c>
      <c r="D12" s="3">
        <f t="shared" si="0"/>
        <v>75</v>
      </c>
      <c r="E12" s="3">
        <v>22</v>
      </c>
      <c r="F12" s="3">
        <v>53</v>
      </c>
      <c r="G12" s="3">
        <f t="shared" si="1"/>
        <v>30</v>
      </c>
      <c r="H12" s="3">
        <v>14</v>
      </c>
      <c r="I12" s="3">
        <v>16</v>
      </c>
      <c r="J12" s="3">
        <f t="shared" si="2"/>
        <v>1160</v>
      </c>
      <c r="K12" s="3">
        <v>596</v>
      </c>
      <c r="L12" s="3">
        <v>564</v>
      </c>
    </row>
    <row r="13" spans="2:12" ht="13.5">
      <c r="B13" s="62" t="s">
        <v>13</v>
      </c>
      <c r="C13" s="3">
        <v>1</v>
      </c>
      <c r="D13" s="3">
        <f t="shared" si="0"/>
        <v>108</v>
      </c>
      <c r="E13" s="3">
        <v>41</v>
      </c>
      <c r="F13" s="3">
        <v>67</v>
      </c>
      <c r="G13" s="3">
        <f t="shared" si="1"/>
        <v>32</v>
      </c>
      <c r="H13" s="3">
        <v>16</v>
      </c>
      <c r="I13" s="3">
        <v>16</v>
      </c>
      <c r="J13" s="3">
        <f t="shared" si="2"/>
        <v>212</v>
      </c>
      <c r="K13" s="3">
        <v>143</v>
      </c>
      <c r="L13" s="3">
        <v>69</v>
      </c>
    </row>
    <row r="14" spans="2:12" ht="13.5">
      <c r="B14" s="62" t="s">
        <v>14</v>
      </c>
      <c r="C14" s="3">
        <v>2</v>
      </c>
      <c r="D14" s="3">
        <f t="shared" si="0"/>
        <v>161</v>
      </c>
      <c r="E14" s="3">
        <v>149</v>
      </c>
      <c r="F14" s="3">
        <v>12</v>
      </c>
      <c r="G14" s="3">
        <f t="shared" si="1"/>
        <v>85</v>
      </c>
      <c r="H14" s="3">
        <v>54</v>
      </c>
      <c r="I14" s="3">
        <v>31</v>
      </c>
      <c r="J14" s="3">
        <f t="shared" si="2"/>
        <v>2822</v>
      </c>
      <c r="K14" s="3">
        <v>1881</v>
      </c>
      <c r="L14" s="3">
        <v>941</v>
      </c>
    </row>
    <row r="15" spans="2:12" ht="13.5">
      <c r="B15" s="62" t="s">
        <v>15</v>
      </c>
      <c r="C15" s="3">
        <v>1</v>
      </c>
      <c r="D15" s="3">
        <f t="shared" si="0"/>
        <v>21</v>
      </c>
      <c r="E15" s="3">
        <v>14</v>
      </c>
      <c r="F15" s="3">
        <v>7</v>
      </c>
      <c r="G15" s="3">
        <f t="shared" si="1"/>
        <v>14</v>
      </c>
      <c r="H15" s="3">
        <v>3</v>
      </c>
      <c r="I15" s="3">
        <v>11</v>
      </c>
      <c r="J15" s="3">
        <f t="shared" si="2"/>
        <v>292</v>
      </c>
      <c r="K15" s="3">
        <v>0</v>
      </c>
      <c r="L15" s="3">
        <v>292</v>
      </c>
    </row>
    <row r="16" spans="2:12" ht="14.25" thickBot="1">
      <c r="B16" s="8" t="s">
        <v>16</v>
      </c>
      <c r="C16" s="2">
        <v>1</v>
      </c>
      <c r="D16" s="2">
        <f t="shared" si="0"/>
        <v>24</v>
      </c>
      <c r="E16" s="2">
        <v>24</v>
      </c>
      <c r="F16" s="2">
        <v>0</v>
      </c>
      <c r="G16" s="2">
        <f t="shared" si="1"/>
        <v>5</v>
      </c>
      <c r="H16" s="2">
        <v>4</v>
      </c>
      <c r="I16" s="2">
        <v>1</v>
      </c>
      <c r="J16" s="2">
        <f t="shared" si="2"/>
        <v>160</v>
      </c>
      <c r="K16" s="2">
        <v>153</v>
      </c>
      <c r="L16" s="2">
        <v>7</v>
      </c>
    </row>
    <row r="17" ht="13.5">
      <c r="B17" s="1" t="s">
        <v>760</v>
      </c>
    </row>
    <row r="18" ht="13.5">
      <c r="B18" s="1" t="s">
        <v>761</v>
      </c>
    </row>
    <row r="19" ht="13.5">
      <c r="B19" s="1" t="s">
        <v>27</v>
      </c>
    </row>
  </sheetData>
  <sheetProtection/>
  <mergeCells count="5"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4.28125" style="1" bestFit="1" customWidth="1"/>
    <col min="3" max="14" width="5.57421875" style="1" customWidth="1"/>
    <col min="15" max="16384" width="2.57421875" style="1" customWidth="1"/>
  </cols>
  <sheetData>
    <row r="2" ht="13.5">
      <c r="B2" s="7" t="s">
        <v>1092</v>
      </c>
    </row>
    <row r="3" ht="1.5" customHeight="1" thickBot="1">
      <c r="B3" s="7"/>
    </row>
    <row r="4" spans="2:14" ht="13.5">
      <c r="B4" s="146" t="s">
        <v>126</v>
      </c>
      <c r="C4" s="158" t="s">
        <v>19</v>
      </c>
      <c r="D4" s="151" t="s">
        <v>201</v>
      </c>
      <c r="E4" s="168"/>
      <c r="F4" s="168"/>
      <c r="G4" s="168"/>
      <c r="H4" s="168"/>
      <c r="I4" s="168"/>
      <c r="J4" s="151" t="s">
        <v>207</v>
      </c>
      <c r="K4" s="168"/>
      <c r="L4" s="168"/>
      <c r="M4" s="168"/>
      <c r="N4" s="168"/>
    </row>
    <row r="5" spans="2:14" ht="13.5">
      <c r="B5" s="155"/>
      <c r="C5" s="159"/>
      <c r="D5" s="189" t="s">
        <v>127</v>
      </c>
      <c r="E5" s="10"/>
      <c r="F5" s="175" t="s">
        <v>203</v>
      </c>
      <c r="G5" s="175" t="s">
        <v>204</v>
      </c>
      <c r="H5" s="175" t="s">
        <v>205</v>
      </c>
      <c r="I5" s="175" t="s">
        <v>206</v>
      </c>
      <c r="J5" s="175" t="s">
        <v>127</v>
      </c>
      <c r="K5" s="175" t="s">
        <v>203</v>
      </c>
      <c r="L5" s="175" t="s">
        <v>204</v>
      </c>
      <c r="M5" s="175" t="s">
        <v>205</v>
      </c>
      <c r="N5" s="189" t="s">
        <v>206</v>
      </c>
    </row>
    <row r="6" spans="2:14" ht="81.75" customHeight="1">
      <c r="B6" s="147"/>
      <c r="C6" s="160"/>
      <c r="D6" s="160"/>
      <c r="E6" s="55" t="s">
        <v>202</v>
      </c>
      <c r="F6" s="177"/>
      <c r="G6" s="177"/>
      <c r="H6" s="177"/>
      <c r="I6" s="177"/>
      <c r="J6" s="177"/>
      <c r="K6" s="177"/>
      <c r="L6" s="177"/>
      <c r="M6" s="177"/>
      <c r="N6" s="160"/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25</v>
      </c>
      <c r="J7" s="4" t="s">
        <v>25</v>
      </c>
      <c r="K7" s="4" t="s">
        <v>25</v>
      </c>
      <c r="L7" s="4" t="s">
        <v>25</v>
      </c>
      <c r="M7" s="4" t="s">
        <v>25</v>
      </c>
      <c r="N7" s="4" t="s">
        <v>25</v>
      </c>
    </row>
    <row r="8" spans="2:14" ht="13.5">
      <c r="B8" s="57" t="s">
        <v>199</v>
      </c>
      <c r="C8" s="3">
        <v>214</v>
      </c>
      <c r="D8" s="3">
        <v>202</v>
      </c>
      <c r="E8" s="3">
        <v>129</v>
      </c>
      <c r="F8" s="3">
        <v>3</v>
      </c>
      <c r="G8" s="3">
        <v>118</v>
      </c>
      <c r="H8" s="3">
        <v>79</v>
      </c>
      <c r="I8" s="3">
        <v>2</v>
      </c>
      <c r="J8" s="3">
        <v>12</v>
      </c>
      <c r="K8" s="3">
        <v>0</v>
      </c>
      <c r="L8" s="3">
        <v>2</v>
      </c>
      <c r="M8" s="3">
        <v>10</v>
      </c>
      <c r="N8" s="3">
        <v>0</v>
      </c>
    </row>
    <row r="9" spans="2:14" ht="13.5">
      <c r="B9" s="57" t="s">
        <v>200</v>
      </c>
      <c r="C9" s="3">
        <v>241</v>
      </c>
      <c r="D9" s="3">
        <v>222</v>
      </c>
      <c r="E9" s="3">
        <v>132</v>
      </c>
      <c r="F9" s="3">
        <v>1</v>
      </c>
      <c r="G9" s="3">
        <v>135</v>
      </c>
      <c r="H9" s="3">
        <v>86</v>
      </c>
      <c r="I9" s="3">
        <v>0</v>
      </c>
      <c r="J9" s="3">
        <v>19</v>
      </c>
      <c r="K9" s="3">
        <v>1</v>
      </c>
      <c r="L9" s="3">
        <v>5</v>
      </c>
      <c r="M9" s="3">
        <v>13</v>
      </c>
      <c r="N9" s="3">
        <v>0</v>
      </c>
    </row>
    <row r="10" spans="2:14" ht="13.5">
      <c r="B10" s="57" t="s">
        <v>796</v>
      </c>
      <c r="C10" s="3">
        <v>223</v>
      </c>
      <c r="D10" s="3">
        <v>211</v>
      </c>
      <c r="E10" s="3">
        <v>135</v>
      </c>
      <c r="F10" s="3">
        <v>1</v>
      </c>
      <c r="G10" s="3">
        <v>130</v>
      </c>
      <c r="H10" s="3">
        <v>80</v>
      </c>
      <c r="I10" s="3">
        <v>0</v>
      </c>
      <c r="J10" s="3">
        <v>12</v>
      </c>
      <c r="K10" s="3">
        <v>0</v>
      </c>
      <c r="L10" s="3">
        <v>2</v>
      </c>
      <c r="M10" s="3">
        <v>10</v>
      </c>
      <c r="N10" s="3">
        <v>0</v>
      </c>
    </row>
    <row r="11" spans="2:14" ht="13.5">
      <c r="B11" s="57" t="s">
        <v>817</v>
      </c>
      <c r="C11" s="3">
        <v>228</v>
      </c>
      <c r="D11" s="3">
        <v>204</v>
      </c>
      <c r="E11" s="3">
        <v>171</v>
      </c>
      <c r="F11" s="3">
        <v>0</v>
      </c>
      <c r="G11" s="3">
        <v>143</v>
      </c>
      <c r="H11" s="3">
        <v>61</v>
      </c>
      <c r="I11" s="3">
        <v>0</v>
      </c>
      <c r="J11" s="3">
        <v>24</v>
      </c>
      <c r="K11" s="3">
        <v>0</v>
      </c>
      <c r="L11" s="3">
        <v>6</v>
      </c>
      <c r="M11" s="3">
        <v>18</v>
      </c>
      <c r="N11" s="3">
        <v>0</v>
      </c>
    </row>
    <row r="12" spans="2:14" ht="14.25" thickBot="1">
      <c r="B12" s="58" t="s">
        <v>1093</v>
      </c>
      <c r="C12" s="2">
        <v>261</v>
      </c>
      <c r="D12" s="2">
        <v>229</v>
      </c>
      <c r="E12" s="2">
        <v>129</v>
      </c>
      <c r="F12" s="2">
        <v>6</v>
      </c>
      <c r="G12" s="2">
        <v>155</v>
      </c>
      <c r="H12" s="2">
        <v>68</v>
      </c>
      <c r="I12" s="2">
        <v>0</v>
      </c>
      <c r="J12" s="2">
        <v>32</v>
      </c>
      <c r="K12" s="2">
        <v>0</v>
      </c>
      <c r="L12" s="2">
        <v>8</v>
      </c>
      <c r="M12" s="2">
        <v>24</v>
      </c>
      <c r="N12" s="2">
        <v>0</v>
      </c>
    </row>
    <row r="13" ht="13.5">
      <c r="B13" s="1" t="s">
        <v>1398</v>
      </c>
    </row>
    <row r="14" ht="13.5">
      <c r="B14" s="1" t="s">
        <v>107</v>
      </c>
    </row>
  </sheetData>
  <sheetProtection/>
  <mergeCells count="14">
    <mergeCell ref="K5:K6"/>
    <mergeCell ref="L5:L6"/>
    <mergeCell ref="M5:M6"/>
    <mergeCell ref="H5:H6"/>
    <mergeCell ref="B4:B6"/>
    <mergeCell ref="C4:C6"/>
    <mergeCell ref="D5:D6"/>
    <mergeCell ref="F5:F6"/>
    <mergeCell ref="G5:G6"/>
    <mergeCell ref="N5:N6"/>
    <mergeCell ref="J4:N4"/>
    <mergeCell ref="I5:I6"/>
    <mergeCell ref="D4:I4"/>
    <mergeCell ref="J5:J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4.28125" style="1" bestFit="1" customWidth="1"/>
    <col min="3" max="3" width="4.421875" style="1" bestFit="1" customWidth="1"/>
    <col min="4" max="23" width="4.421875" style="1" customWidth="1"/>
    <col min="24" max="16384" width="2.57421875" style="1" customWidth="1"/>
  </cols>
  <sheetData>
    <row r="2" ht="13.5">
      <c r="B2" s="7" t="s">
        <v>1094</v>
      </c>
    </row>
    <row r="3" ht="1.5" customHeight="1" thickBot="1">
      <c r="B3" s="7"/>
    </row>
    <row r="4" spans="2:23" ht="13.5">
      <c r="B4" s="146" t="s">
        <v>126</v>
      </c>
      <c r="C4" s="158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2:23" ht="204">
      <c r="B5" s="147"/>
      <c r="C5" s="160"/>
      <c r="D5" s="56" t="s">
        <v>1362</v>
      </c>
      <c r="E5" s="56" t="s">
        <v>208</v>
      </c>
      <c r="F5" s="56" t="s">
        <v>1363</v>
      </c>
      <c r="G5" s="56" t="s">
        <v>209</v>
      </c>
      <c r="H5" s="56" t="s">
        <v>210</v>
      </c>
      <c r="I5" s="56" t="s">
        <v>211</v>
      </c>
      <c r="J5" s="56" t="s">
        <v>212</v>
      </c>
      <c r="K5" s="56" t="s">
        <v>1364</v>
      </c>
      <c r="L5" s="56" t="s">
        <v>1365</v>
      </c>
      <c r="M5" s="56" t="s">
        <v>1366</v>
      </c>
      <c r="N5" s="56" t="s">
        <v>1367</v>
      </c>
      <c r="O5" s="56" t="s">
        <v>1368</v>
      </c>
      <c r="P5" s="143" t="s">
        <v>1369</v>
      </c>
      <c r="Q5" s="56" t="s">
        <v>1370</v>
      </c>
      <c r="R5" s="56" t="s">
        <v>1371</v>
      </c>
      <c r="S5" s="56" t="s">
        <v>1372</v>
      </c>
      <c r="T5" s="56" t="s">
        <v>213</v>
      </c>
      <c r="U5" s="56" t="s">
        <v>215</v>
      </c>
      <c r="V5" s="56" t="s">
        <v>216</v>
      </c>
      <c r="W5" s="56" t="s">
        <v>214</v>
      </c>
    </row>
    <row r="6" spans="2:23" ht="13.5">
      <c r="B6" s="5"/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  <c r="L6" s="4" t="s">
        <v>25</v>
      </c>
      <c r="M6" s="4" t="s">
        <v>25</v>
      </c>
      <c r="N6" s="4" t="s">
        <v>25</v>
      </c>
      <c r="O6" s="4" t="s">
        <v>25</v>
      </c>
      <c r="P6" s="4" t="s">
        <v>25</v>
      </c>
      <c r="Q6" s="4" t="s">
        <v>25</v>
      </c>
      <c r="R6" s="4" t="s">
        <v>25</v>
      </c>
      <c r="S6" s="4" t="s">
        <v>25</v>
      </c>
      <c r="T6" s="4" t="s">
        <v>25</v>
      </c>
      <c r="U6" s="4" t="s">
        <v>25</v>
      </c>
      <c r="V6" s="4" t="s">
        <v>25</v>
      </c>
      <c r="W6" s="4" t="s">
        <v>25</v>
      </c>
    </row>
    <row r="7" spans="2:23" ht="13.5">
      <c r="B7" s="57" t="s">
        <v>199</v>
      </c>
      <c r="C7" s="3">
        <v>202</v>
      </c>
      <c r="D7" s="3">
        <v>3</v>
      </c>
      <c r="E7" s="3">
        <v>0</v>
      </c>
      <c r="F7" s="3">
        <v>0</v>
      </c>
      <c r="G7" s="3">
        <v>12</v>
      </c>
      <c r="H7" s="3">
        <v>106</v>
      </c>
      <c r="I7" s="3">
        <v>4</v>
      </c>
      <c r="J7" s="3">
        <v>1</v>
      </c>
      <c r="K7" s="3">
        <v>6</v>
      </c>
      <c r="L7" s="3">
        <v>14</v>
      </c>
      <c r="M7" s="3">
        <v>0</v>
      </c>
      <c r="N7" s="3">
        <v>0</v>
      </c>
      <c r="O7" s="3">
        <v>0</v>
      </c>
      <c r="P7" s="3">
        <v>9</v>
      </c>
      <c r="Q7" s="3">
        <v>9</v>
      </c>
      <c r="R7" s="3">
        <v>0</v>
      </c>
      <c r="S7" s="3">
        <v>26</v>
      </c>
      <c r="T7" s="3">
        <v>2</v>
      </c>
      <c r="U7" s="3">
        <v>4</v>
      </c>
      <c r="V7" s="3">
        <v>4</v>
      </c>
      <c r="W7" s="3">
        <v>2</v>
      </c>
    </row>
    <row r="8" spans="2:23" ht="13.5">
      <c r="B8" s="57" t="s">
        <v>200</v>
      </c>
      <c r="C8" s="3">
        <v>222</v>
      </c>
      <c r="D8" s="3">
        <v>1</v>
      </c>
      <c r="E8" s="3">
        <v>0</v>
      </c>
      <c r="F8" s="3">
        <v>0</v>
      </c>
      <c r="G8" s="3">
        <v>19</v>
      </c>
      <c r="H8" s="3">
        <v>116</v>
      </c>
      <c r="I8" s="3">
        <v>13</v>
      </c>
      <c r="J8" s="3">
        <v>0</v>
      </c>
      <c r="K8" s="3">
        <v>5</v>
      </c>
      <c r="L8" s="3">
        <v>15</v>
      </c>
      <c r="M8" s="3">
        <v>0</v>
      </c>
      <c r="N8" s="3">
        <v>0</v>
      </c>
      <c r="O8" s="3">
        <v>1</v>
      </c>
      <c r="P8" s="3">
        <v>15</v>
      </c>
      <c r="Q8" s="3">
        <v>5</v>
      </c>
      <c r="R8" s="3">
        <v>0</v>
      </c>
      <c r="S8" s="3">
        <v>17</v>
      </c>
      <c r="T8" s="3">
        <v>3</v>
      </c>
      <c r="U8" s="3">
        <v>8</v>
      </c>
      <c r="V8" s="3">
        <v>4</v>
      </c>
      <c r="W8" s="3">
        <v>0</v>
      </c>
    </row>
    <row r="9" spans="2:23" ht="13.5">
      <c r="B9" s="57" t="s">
        <v>796</v>
      </c>
      <c r="C9" s="3">
        <v>211</v>
      </c>
      <c r="D9" s="3">
        <v>1</v>
      </c>
      <c r="E9" s="3">
        <v>0</v>
      </c>
      <c r="F9" s="3">
        <v>0</v>
      </c>
      <c r="G9" s="3">
        <v>23</v>
      </c>
      <c r="H9" s="3">
        <v>107</v>
      </c>
      <c r="I9" s="3">
        <v>5</v>
      </c>
      <c r="J9" s="3">
        <v>0</v>
      </c>
      <c r="K9" s="3">
        <v>8</v>
      </c>
      <c r="L9" s="3">
        <v>17</v>
      </c>
      <c r="M9" s="3">
        <v>0</v>
      </c>
      <c r="N9" s="3">
        <v>0</v>
      </c>
      <c r="O9" s="3">
        <v>0</v>
      </c>
      <c r="P9" s="3">
        <v>9</v>
      </c>
      <c r="Q9" s="3">
        <v>16</v>
      </c>
      <c r="R9" s="3">
        <v>0</v>
      </c>
      <c r="S9" s="3">
        <v>18</v>
      </c>
      <c r="T9" s="3">
        <v>2</v>
      </c>
      <c r="U9" s="3">
        <v>4</v>
      </c>
      <c r="V9" s="3">
        <v>1</v>
      </c>
      <c r="W9" s="3">
        <v>0</v>
      </c>
    </row>
    <row r="10" spans="2:23" ht="13.5">
      <c r="B10" s="57" t="s">
        <v>817</v>
      </c>
      <c r="C10" s="3">
        <v>204</v>
      </c>
      <c r="D10" s="3">
        <v>0</v>
      </c>
      <c r="E10" s="3">
        <v>0</v>
      </c>
      <c r="F10" s="3">
        <v>0</v>
      </c>
      <c r="G10" s="3">
        <v>25</v>
      </c>
      <c r="H10" s="3">
        <v>118</v>
      </c>
      <c r="I10" s="3">
        <v>4</v>
      </c>
      <c r="J10" s="3">
        <v>0</v>
      </c>
      <c r="K10" s="3">
        <v>3</v>
      </c>
      <c r="L10" s="3">
        <v>13</v>
      </c>
      <c r="M10" s="3">
        <v>0</v>
      </c>
      <c r="N10" s="3">
        <v>0</v>
      </c>
      <c r="O10" s="3">
        <v>2</v>
      </c>
      <c r="P10" s="3">
        <v>8</v>
      </c>
      <c r="Q10" s="3">
        <v>3</v>
      </c>
      <c r="R10" s="3">
        <v>1</v>
      </c>
      <c r="S10" s="3">
        <v>18</v>
      </c>
      <c r="T10" s="3">
        <v>1</v>
      </c>
      <c r="U10" s="3">
        <v>4</v>
      </c>
      <c r="V10" s="3">
        <v>4</v>
      </c>
      <c r="W10" s="3">
        <v>0</v>
      </c>
    </row>
    <row r="11" spans="2:23" ht="14.25" thickBot="1">
      <c r="B11" s="58" t="s">
        <v>1093</v>
      </c>
      <c r="C11" s="2">
        <v>229</v>
      </c>
      <c r="D11" s="2">
        <v>6</v>
      </c>
      <c r="E11" s="2">
        <v>0</v>
      </c>
      <c r="F11" s="2">
        <v>0</v>
      </c>
      <c r="G11" s="2">
        <v>23</v>
      </c>
      <c r="H11" s="2">
        <v>132</v>
      </c>
      <c r="I11" s="2">
        <v>4</v>
      </c>
      <c r="J11" s="2">
        <v>2</v>
      </c>
      <c r="K11" s="2">
        <v>8</v>
      </c>
      <c r="L11" s="2">
        <v>14</v>
      </c>
      <c r="M11" s="2">
        <v>0</v>
      </c>
      <c r="N11" s="2">
        <v>0</v>
      </c>
      <c r="O11" s="2">
        <v>0</v>
      </c>
      <c r="P11" s="2">
        <v>8</v>
      </c>
      <c r="Q11" s="2">
        <v>8</v>
      </c>
      <c r="R11" s="2">
        <v>0</v>
      </c>
      <c r="S11" s="2">
        <v>11</v>
      </c>
      <c r="T11" s="2">
        <v>1</v>
      </c>
      <c r="U11" s="2">
        <v>5</v>
      </c>
      <c r="V11" s="2">
        <v>7</v>
      </c>
      <c r="W11" s="2">
        <v>0</v>
      </c>
    </row>
    <row r="12" ht="13.5">
      <c r="B12" s="1" t="s">
        <v>1398</v>
      </c>
    </row>
    <row r="13" ht="13.5">
      <c r="B13" s="1" t="s">
        <v>107</v>
      </c>
    </row>
  </sheetData>
  <sheetProtection/>
  <mergeCells count="2"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5.28125" style="1" bestFit="1" customWidth="1"/>
    <col min="4" max="14" width="6.140625" style="1" bestFit="1" customWidth="1"/>
    <col min="15" max="15" width="6.140625" style="1" customWidth="1"/>
    <col min="16" max="16384" width="2.57421875" style="1" customWidth="1"/>
  </cols>
  <sheetData>
    <row r="2" ht="13.5">
      <c r="B2" s="7" t="s">
        <v>1095</v>
      </c>
    </row>
    <row r="3" spans="2:15" ht="19.5" customHeight="1" thickBot="1">
      <c r="B3" s="16" t="s">
        <v>217</v>
      </c>
      <c r="O3" s="6" t="s">
        <v>221</v>
      </c>
    </row>
    <row r="4" spans="2:15" ht="13.5">
      <c r="B4" s="146" t="s">
        <v>5</v>
      </c>
      <c r="C4" s="222" t="s">
        <v>218</v>
      </c>
      <c r="D4" s="150" t="s">
        <v>222</v>
      </c>
      <c r="E4" s="151"/>
      <c r="F4" s="150" t="s">
        <v>223</v>
      </c>
      <c r="G4" s="151"/>
      <c r="H4" s="150" t="s">
        <v>224</v>
      </c>
      <c r="I4" s="151"/>
      <c r="J4" s="150" t="s">
        <v>225</v>
      </c>
      <c r="K4" s="151"/>
      <c r="L4" s="150" t="s">
        <v>226</v>
      </c>
      <c r="M4" s="151"/>
      <c r="N4" s="150" t="s">
        <v>227</v>
      </c>
      <c r="O4" s="151"/>
    </row>
    <row r="5" spans="2:15" ht="13.5">
      <c r="B5" s="147"/>
      <c r="C5" s="223"/>
      <c r="D5" s="51" t="s">
        <v>20</v>
      </c>
      <c r="E5" s="52" t="s">
        <v>21</v>
      </c>
      <c r="F5" s="51" t="s">
        <v>20</v>
      </c>
      <c r="G5" s="52" t="s">
        <v>21</v>
      </c>
      <c r="H5" s="51" t="s">
        <v>20</v>
      </c>
      <c r="I5" s="52" t="s">
        <v>21</v>
      </c>
      <c r="J5" s="51" t="s">
        <v>20</v>
      </c>
      <c r="K5" s="52" t="s">
        <v>21</v>
      </c>
      <c r="L5" s="51" t="s">
        <v>20</v>
      </c>
      <c r="M5" s="52" t="s">
        <v>21</v>
      </c>
      <c r="N5" s="51" t="s">
        <v>20</v>
      </c>
      <c r="O5" s="52" t="s">
        <v>21</v>
      </c>
    </row>
    <row r="6" spans="2:15" ht="13.5">
      <c r="B6" s="191" t="s">
        <v>1096</v>
      </c>
      <c r="C6" s="29" t="s">
        <v>219</v>
      </c>
      <c r="D6" s="9">
        <v>116.4</v>
      </c>
      <c r="E6" s="9">
        <v>115.7</v>
      </c>
      <c r="F6" s="9">
        <v>123.2</v>
      </c>
      <c r="G6" s="9">
        <v>121.1</v>
      </c>
      <c r="H6" s="9">
        <v>128.2</v>
      </c>
      <c r="I6" s="9">
        <v>127.2</v>
      </c>
      <c r="J6" s="9">
        <v>133.3</v>
      </c>
      <c r="K6" s="9">
        <v>133.1</v>
      </c>
      <c r="L6" s="9">
        <v>139</v>
      </c>
      <c r="M6" s="9">
        <v>140</v>
      </c>
      <c r="N6" s="9">
        <v>145</v>
      </c>
      <c r="O6" s="9">
        <v>146.5</v>
      </c>
    </row>
    <row r="7" spans="2:15" ht="13.5">
      <c r="B7" s="192"/>
      <c r="C7" s="31" t="s">
        <v>220</v>
      </c>
      <c r="D7" s="22">
        <v>21.3</v>
      </c>
      <c r="E7" s="22">
        <v>20.6</v>
      </c>
      <c r="F7" s="22">
        <v>24.1</v>
      </c>
      <c r="G7" s="22">
        <v>23.2</v>
      </c>
      <c r="H7" s="22">
        <v>26.9</v>
      </c>
      <c r="I7" s="22">
        <v>26.2</v>
      </c>
      <c r="J7" s="22">
        <v>30.4</v>
      </c>
      <c r="K7" s="22">
        <v>29.4</v>
      </c>
      <c r="L7" s="22">
        <v>34.3</v>
      </c>
      <c r="M7" s="22">
        <v>33.8</v>
      </c>
      <c r="N7" s="22">
        <v>38.8</v>
      </c>
      <c r="O7" s="22">
        <v>39</v>
      </c>
    </row>
    <row r="8" spans="2:15" ht="13.5">
      <c r="B8" s="191" t="s">
        <v>818</v>
      </c>
      <c r="C8" s="29" t="s">
        <v>219</v>
      </c>
      <c r="D8" s="9">
        <v>116.9</v>
      </c>
      <c r="E8" s="9">
        <v>115.8</v>
      </c>
      <c r="F8" s="9">
        <v>122.3</v>
      </c>
      <c r="G8" s="9">
        <v>121.4</v>
      </c>
      <c r="H8" s="9">
        <v>128.9</v>
      </c>
      <c r="I8" s="9">
        <v>126.7</v>
      </c>
      <c r="J8" s="9">
        <v>133.8</v>
      </c>
      <c r="K8" s="9">
        <v>133.3</v>
      </c>
      <c r="L8" s="9">
        <v>138.3</v>
      </c>
      <c r="M8" s="9">
        <v>139.8</v>
      </c>
      <c r="N8" s="9">
        <v>145.1</v>
      </c>
      <c r="O8" s="9">
        <v>146.6</v>
      </c>
    </row>
    <row r="9" spans="2:15" ht="13.5">
      <c r="B9" s="192"/>
      <c r="C9" s="31" t="s">
        <v>220</v>
      </c>
      <c r="D9" s="22">
        <v>21.3</v>
      </c>
      <c r="E9" s="22">
        <v>20.7</v>
      </c>
      <c r="F9" s="22">
        <v>23.9</v>
      </c>
      <c r="G9" s="22">
        <v>23.1</v>
      </c>
      <c r="H9" s="22">
        <v>27.5</v>
      </c>
      <c r="I9" s="22">
        <v>25.9</v>
      </c>
      <c r="J9" s="22">
        <v>30.2</v>
      </c>
      <c r="K9" s="22">
        <v>29.5</v>
      </c>
      <c r="L9" s="22">
        <v>33.7</v>
      </c>
      <c r="M9" s="22">
        <v>33.5</v>
      </c>
      <c r="N9" s="22">
        <v>38.6</v>
      </c>
      <c r="O9" s="22">
        <v>38.6</v>
      </c>
    </row>
    <row r="10" spans="2:15" ht="13.5">
      <c r="B10" s="191" t="s">
        <v>1097</v>
      </c>
      <c r="C10" s="29" t="s">
        <v>219</v>
      </c>
      <c r="D10" s="9">
        <v>116.6</v>
      </c>
      <c r="E10" s="9">
        <v>115.3</v>
      </c>
      <c r="F10" s="9">
        <v>122.3</v>
      </c>
      <c r="G10" s="9">
        <v>121.2</v>
      </c>
      <c r="H10" s="9">
        <v>127.9</v>
      </c>
      <c r="I10" s="9">
        <v>127.4</v>
      </c>
      <c r="J10" s="9">
        <v>133.8</v>
      </c>
      <c r="K10" s="9">
        <v>133.1</v>
      </c>
      <c r="L10" s="9">
        <v>139</v>
      </c>
      <c r="M10" s="9">
        <v>140.1</v>
      </c>
      <c r="N10" s="9">
        <v>144.8</v>
      </c>
      <c r="O10" s="9">
        <v>146.3</v>
      </c>
    </row>
    <row r="11" spans="2:15" ht="13.5">
      <c r="B11" s="192"/>
      <c r="C11" s="31" t="s">
        <v>220</v>
      </c>
      <c r="D11" s="22">
        <v>21.2</v>
      </c>
      <c r="E11" s="22">
        <v>20.5</v>
      </c>
      <c r="F11" s="22">
        <v>23.8</v>
      </c>
      <c r="G11" s="22">
        <v>23.1</v>
      </c>
      <c r="H11" s="22">
        <v>27.1</v>
      </c>
      <c r="I11" s="22">
        <v>26.1</v>
      </c>
      <c r="J11" s="22">
        <v>30.5</v>
      </c>
      <c r="K11" s="22">
        <v>29.5</v>
      </c>
      <c r="L11" s="22">
        <v>33.9</v>
      </c>
      <c r="M11" s="22">
        <v>33.8</v>
      </c>
      <c r="N11" s="22">
        <v>37.8</v>
      </c>
      <c r="O11" s="22">
        <v>38.1</v>
      </c>
    </row>
    <row r="12" spans="2:15" ht="13.5">
      <c r="B12" s="191" t="s">
        <v>815</v>
      </c>
      <c r="C12" s="29" t="s">
        <v>219</v>
      </c>
      <c r="D12" s="9">
        <v>116.5</v>
      </c>
      <c r="E12" s="9">
        <v>115.8</v>
      </c>
      <c r="F12" s="9">
        <v>122.5</v>
      </c>
      <c r="G12" s="9">
        <v>121.3</v>
      </c>
      <c r="H12" s="9">
        <v>128.1</v>
      </c>
      <c r="I12" s="9">
        <v>127</v>
      </c>
      <c r="J12" s="9">
        <v>133.3</v>
      </c>
      <c r="K12" s="9">
        <v>133.5</v>
      </c>
      <c r="L12" s="9">
        <v>139.3</v>
      </c>
      <c r="M12" s="9">
        <v>140</v>
      </c>
      <c r="N12" s="9">
        <v>145.4</v>
      </c>
      <c r="O12" s="9">
        <v>146.8</v>
      </c>
    </row>
    <row r="13" spans="2:15" ht="13.5">
      <c r="B13" s="192"/>
      <c r="C13" s="31" t="s">
        <v>220</v>
      </c>
      <c r="D13" s="22">
        <v>21.2</v>
      </c>
      <c r="E13" s="22">
        <v>20.8</v>
      </c>
      <c r="F13" s="22">
        <v>23.8</v>
      </c>
      <c r="G13" s="22">
        <v>23.1</v>
      </c>
      <c r="H13" s="22">
        <v>27.1</v>
      </c>
      <c r="I13" s="22">
        <v>26</v>
      </c>
      <c r="J13" s="22">
        <v>30.5</v>
      </c>
      <c r="K13" s="22">
        <v>29.6</v>
      </c>
      <c r="L13" s="22">
        <v>34.2</v>
      </c>
      <c r="M13" s="22">
        <v>33.9</v>
      </c>
      <c r="N13" s="22">
        <v>38.5</v>
      </c>
      <c r="O13" s="22">
        <v>38.8</v>
      </c>
    </row>
    <row r="14" spans="2:15" ht="13.5">
      <c r="B14" s="191" t="s">
        <v>1084</v>
      </c>
      <c r="C14" s="29" t="s">
        <v>219</v>
      </c>
      <c r="D14" s="9">
        <v>116.7</v>
      </c>
      <c r="E14" s="9">
        <v>115.4</v>
      </c>
      <c r="F14" s="9">
        <v>122.4</v>
      </c>
      <c r="G14" s="9">
        <v>121.3</v>
      </c>
      <c r="H14" s="9">
        <v>128</v>
      </c>
      <c r="I14" s="9">
        <v>126.8</v>
      </c>
      <c r="J14" s="9">
        <v>133.4</v>
      </c>
      <c r="K14" s="9">
        <v>132.9</v>
      </c>
      <c r="L14" s="9">
        <v>138.6</v>
      </c>
      <c r="M14" s="9">
        <v>140.3</v>
      </c>
      <c r="N14" s="9">
        <v>145.3</v>
      </c>
      <c r="O14" s="9">
        <v>146.6</v>
      </c>
    </row>
    <row r="15" spans="2:15" ht="14.25" thickBot="1">
      <c r="B15" s="193"/>
      <c r="C15" s="30" t="s">
        <v>220</v>
      </c>
      <c r="D15" s="46">
        <v>21.2</v>
      </c>
      <c r="E15" s="46">
        <v>20.6</v>
      </c>
      <c r="F15" s="46">
        <v>24</v>
      </c>
      <c r="G15" s="46">
        <v>23.2</v>
      </c>
      <c r="H15" s="46">
        <v>26.9</v>
      </c>
      <c r="I15" s="46">
        <v>25.9</v>
      </c>
      <c r="J15" s="46">
        <v>30.6</v>
      </c>
      <c r="K15" s="46">
        <v>29.4</v>
      </c>
      <c r="L15" s="46">
        <v>34.2</v>
      </c>
      <c r="M15" s="46">
        <v>34</v>
      </c>
      <c r="N15" s="46">
        <v>38.4</v>
      </c>
      <c r="O15" s="46">
        <v>38.8</v>
      </c>
    </row>
    <row r="16" spans="2:9" ht="19.5" customHeight="1" thickBot="1">
      <c r="B16" s="16" t="s">
        <v>228</v>
      </c>
      <c r="I16" s="6" t="s">
        <v>221</v>
      </c>
    </row>
    <row r="17" spans="2:9" ht="13.5">
      <c r="B17" s="146" t="s">
        <v>5</v>
      </c>
      <c r="C17" s="222" t="s">
        <v>218</v>
      </c>
      <c r="D17" s="150" t="s">
        <v>222</v>
      </c>
      <c r="E17" s="151"/>
      <c r="F17" s="150" t="s">
        <v>223</v>
      </c>
      <c r="G17" s="151"/>
      <c r="H17" s="150" t="s">
        <v>224</v>
      </c>
      <c r="I17" s="151"/>
    </row>
    <row r="18" spans="2:9" ht="13.5">
      <c r="B18" s="147"/>
      <c r="C18" s="223"/>
      <c r="D18" s="51" t="s">
        <v>20</v>
      </c>
      <c r="E18" s="52" t="s">
        <v>21</v>
      </c>
      <c r="F18" s="51" t="s">
        <v>20</v>
      </c>
      <c r="G18" s="52" t="s">
        <v>21</v>
      </c>
      <c r="H18" s="51" t="s">
        <v>20</v>
      </c>
      <c r="I18" s="52" t="s">
        <v>21</v>
      </c>
    </row>
    <row r="19" spans="2:9" ht="13.5">
      <c r="B19" s="191" t="s">
        <v>1096</v>
      </c>
      <c r="C19" s="29" t="s">
        <v>219</v>
      </c>
      <c r="D19" s="9">
        <v>153.3</v>
      </c>
      <c r="E19" s="9">
        <v>151.1</v>
      </c>
      <c r="F19" s="9">
        <v>159.5</v>
      </c>
      <c r="G19" s="9">
        <v>154.6</v>
      </c>
      <c r="H19" s="9">
        <v>164.8</v>
      </c>
      <c r="I19" s="9">
        <v>156</v>
      </c>
    </row>
    <row r="20" spans="2:9" ht="13.5">
      <c r="B20" s="192"/>
      <c r="C20" s="31" t="s">
        <v>220</v>
      </c>
      <c r="D20" s="22">
        <v>44.8</v>
      </c>
      <c r="E20" s="22">
        <v>43.1</v>
      </c>
      <c r="F20" s="22">
        <v>49.3</v>
      </c>
      <c r="G20" s="22">
        <v>46.3</v>
      </c>
      <c r="H20" s="22">
        <v>53.5</v>
      </c>
      <c r="I20" s="22">
        <v>49.9</v>
      </c>
    </row>
    <row r="21" spans="2:9" ht="13.5">
      <c r="B21" s="191" t="s">
        <v>818</v>
      </c>
      <c r="C21" s="29" t="s">
        <v>219</v>
      </c>
      <c r="D21" s="9">
        <v>152.1</v>
      </c>
      <c r="E21" s="9">
        <v>151.9</v>
      </c>
      <c r="F21" s="9">
        <v>159.8</v>
      </c>
      <c r="G21" s="9">
        <v>154.2</v>
      </c>
      <c r="H21" s="9">
        <v>164.9</v>
      </c>
      <c r="I21" s="9">
        <v>156.3</v>
      </c>
    </row>
    <row r="22" spans="2:9" ht="13.5">
      <c r="B22" s="192"/>
      <c r="C22" s="31" t="s">
        <v>220</v>
      </c>
      <c r="D22" s="22">
        <v>44.8</v>
      </c>
      <c r="E22" s="22">
        <v>44.2</v>
      </c>
      <c r="F22" s="22">
        <v>49.5</v>
      </c>
      <c r="G22" s="22">
        <v>46.7</v>
      </c>
      <c r="H22" s="22">
        <v>54.4</v>
      </c>
      <c r="I22" s="22">
        <v>49.5</v>
      </c>
    </row>
    <row r="23" spans="2:9" ht="13.5">
      <c r="B23" s="191" t="s">
        <v>1097</v>
      </c>
      <c r="C23" s="29" t="s">
        <v>219</v>
      </c>
      <c r="D23" s="9">
        <v>152.4</v>
      </c>
      <c r="E23" s="9">
        <v>151.6</v>
      </c>
      <c r="F23" s="9">
        <v>159.8</v>
      </c>
      <c r="G23" s="9">
        <v>154.7</v>
      </c>
      <c r="H23" s="9">
        <v>164.9</v>
      </c>
      <c r="I23" s="9">
        <v>156.2</v>
      </c>
    </row>
    <row r="24" spans="2:9" ht="13.5">
      <c r="B24" s="192"/>
      <c r="C24" s="31" t="s">
        <v>220</v>
      </c>
      <c r="D24" s="22">
        <v>44.1</v>
      </c>
      <c r="E24" s="22">
        <v>43.3</v>
      </c>
      <c r="F24" s="22">
        <v>49.4</v>
      </c>
      <c r="G24" s="22">
        <v>47.6</v>
      </c>
      <c r="H24" s="22">
        <v>54.1</v>
      </c>
      <c r="I24" s="22">
        <v>49.9</v>
      </c>
    </row>
    <row r="25" spans="2:9" ht="13.5">
      <c r="B25" s="191" t="s">
        <v>815</v>
      </c>
      <c r="C25" s="29" t="s">
        <v>219</v>
      </c>
      <c r="D25" s="9">
        <v>152.3</v>
      </c>
      <c r="E25" s="9">
        <v>151.7</v>
      </c>
      <c r="F25" s="9">
        <v>159.9</v>
      </c>
      <c r="G25" s="9">
        <v>154.8</v>
      </c>
      <c r="H25" s="9">
        <v>165.2</v>
      </c>
      <c r="I25" s="9">
        <v>156.3</v>
      </c>
    </row>
    <row r="26" spans="2:9" ht="13.5">
      <c r="B26" s="192"/>
      <c r="C26" s="31" t="s">
        <v>220</v>
      </c>
      <c r="D26" s="22">
        <v>43.8</v>
      </c>
      <c r="E26" s="22">
        <v>43.3</v>
      </c>
      <c r="F26" s="22">
        <v>49.3</v>
      </c>
      <c r="G26" s="22">
        <v>46.9</v>
      </c>
      <c r="H26" s="22">
        <v>54.5</v>
      </c>
      <c r="I26" s="22">
        <v>50.4</v>
      </c>
    </row>
    <row r="27" spans="2:9" ht="13.5">
      <c r="B27" s="191" t="s">
        <v>1084</v>
      </c>
      <c r="C27" s="29" t="s">
        <v>219</v>
      </c>
      <c r="D27" s="9">
        <v>153</v>
      </c>
      <c r="E27" s="9">
        <v>152</v>
      </c>
      <c r="F27" s="9">
        <v>159.6</v>
      </c>
      <c r="G27" s="9">
        <v>154.6</v>
      </c>
      <c r="H27" s="9">
        <v>165</v>
      </c>
      <c r="I27" s="9">
        <v>156.3</v>
      </c>
    </row>
    <row r="28" spans="2:9" ht="14.25" thickBot="1">
      <c r="B28" s="193"/>
      <c r="C28" s="30" t="s">
        <v>220</v>
      </c>
      <c r="D28" s="46">
        <v>44.2</v>
      </c>
      <c r="E28" s="46">
        <v>44</v>
      </c>
      <c r="F28" s="46">
        <v>48.6</v>
      </c>
      <c r="G28" s="46">
        <v>46.5</v>
      </c>
      <c r="H28" s="46">
        <v>53.9</v>
      </c>
      <c r="I28" s="46">
        <v>49.6</v>
      </c>
    </row>
    <row r="29" ht="13.5">
      <c r="B29" s="1" t="s">
        <v>229</v>
      </c>
    </row>
  </sheetData>
  <sheetProtection/>
  <mergeCells count="23">
    <mergeCell ref="B23:B24"/>
    <mergeCell ref="B12:B13"/>
    <mergeCell ref="B14:B15"/>
    <mergeCell ref="J4:K4"/>
    <mergeCell ref="L4:M4"/>
    <mergeCell ref="B4:B5"/>
    <mergeCell ref="B6:B7"/>
    <mergeCell ref="B25:B26"/>
    <mergeCell ref="B27:B28"/>
    <mergeCell ref="B8:B9"/>
    <mergeCell ref="B10:B11"/>
    <mergeCell ref="B19:B20"/>
    <mergeCell ref="B21:B22"/>
    <mergeCell ref="N4:O4"/>
    <mergeCell ref="B17:B18"/>
    <mergeCell ref="C17:C18"/>
    <mergeCell ref="D17:E17"/>
    <mergeCell ref="F17:G17"/>
    <mergeCell ref="H17:I17"/>
    <mergeCell ref="C4:C5"/>
    <mergeCell ref="D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9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7.140625" style="1" bestFit="1" customWidth="1"/>
    <col min="4" max="4" width="7.140625" style="1" customWidth="1"/>
    <col min="5" max="6" width="7.140625" style="1" bestFit="1" customWidth="1"/>
    <col min="7" max="8" width="2.57421875" style="1" customWidth="1"/>
    <col min="9" max="9" width="11.140625" style="1" bestFit="1" customWidth="1"/>
    <col min="10" max="10" width="7.140625" style="1" bestFit="1" customWidth="1"/>
    <col min="11" max="11" width="7.140625" style="1" customWidth="1"/>
    <col min="12" max="13" width="7.140625" style="1" bestFit="1" customWidth="1"/>
    <col min="14" max="16384" width="2.57421875" style="1" customWidth="1"/>
  </cols>
  <sheetData>
    <row r="2" ht="13.5">
      <c r="B2" s="7" t="s">
        <v>1098</v>
      </c>
    </row>
    <row r="3" spans="2:13" ht="19.5" customHeight="1">
      <c r="B3" s="16" t="s">
        <v>764</v>
      </c>
      <c r="M3" s="6"/>
    </row>
    <row r="4" spans="2:9" ht="14.25" thickBot="1">
      <c r="B4" s="1" t="s">
        <v>230</v>
      </c>
      <c r="I4" s="1" t="s">
        <v>238</v>
      </c>
    </row>
    <row r="5" spans="2:13" ht="13.5">
      <c r="B5" s="146" t="s">
        <v>5</v>
      </c>
      <c r="C5" s="148" t="s">
        <v>231</v>
      </c>
      <c r="D5" s="164" t="s">
        <v>232</v>
      </c>
      <c r="E5" s="150" t="s">
        <v>234</v>
      </c>
      <c r="F5" s="151"/>
      <c r="I5" s="146" t="s">
        <v>5</v>
      </c>
      <c r="J5" s="148" t="s">
        <v>231</v>
      </c>
      <c r="K5" s="164" t="s">
        <v>232</v>
      </c>
      <c r="L5" s="150" t="s">
        <v>234</v>
      </c>
      <c r="M5" s="151"/>
    </row>
    <row r="6" spans="2:13" ht="13.5">
      <c r="B6" s="147"/>
      <c r="C6" s="149"/>
      <c r="D6" s="149"/>
      <c r="E6" s="51" t="s">
        <v>235</v>
      </c>
      <c r="F6" s="52" t="s">
        <v>236</v>
      </c>
      <c r="I6" s="147"/>
      <c r="J6" s="149"/>
      <c r="K6" s="149"/>
      <c r="L6" s="51" t="s">
        <v>235</v>
      </c>
      <c r="M6" s="52" t="s">
        <v>236</v>
      </c>
    </row>
    <row r="7" spans="2:13" ht="13.5">
      <c r="B7" s="5"/>
      <c r="C7" s="4" t="s">
        <v>25</v>
      </c>
      <c r="D7" s="4" t="s">
        <v>233</v>
      </c>
      <c r="E7" s="4" t="s">
        <v>237</v>
      </c>
      <c r="F7" s="4" t="s">
        <v>237</v>
      </c>
      <c r="I7" s="5"/>
      <c r="J7" s="4" t="s">
        <v>25</v>
      </c>
      <c r="K7" s="4" t="s">
        <v>233</v>
      </c>
      <c r="L7" s="4" t="s">
        <v>237</v>
      </c>
      <c r="M7" s="4" t="s">
        <v>237</v>
      </c>
    </row>
    <row r="8" spans="2:13" ht="13.5">
      <c r="B8" s="57" t="s">
        <v>1</v>
      </c>
      <c r="C8" s="3">
        <v>6425</v>
      </c>
      <c r="D8" s="3">
        <v>205</v>
      </c>
      <c r="E8" s="3">
        <v>250</v>
      </c>
      <c r="F8" s="3">
        <v>270</v>
      </c>
      <c r="I8" s="57" t="s">
        <v>1</v>
      </c>
      <c r="J8" s="3">
        <v>1270</v>
      </c>
      <c r="K8" s="3">
        <v>205</v>
      </c>
      <c r="L8" s="3">
        <v>250</v>
      </c>
      <c r="M8" s="3">
        <v>270</v>
      </c>
    </row>
    <row r="9" spans="2:13" ht="13.5">
      <c r="B9" s="57" t="s">
        <v>0</v>
      </c>
      <c r="C9" s="3">
        <v>6282</v>
      </c>
      <c r="D9" s="3">
        <v>205</v>
      </c>
      <c r="E9" s="3">
        <v>250</v>
      </c>
      <c r="F9" s="3">
        <v>270</v>
      </c>
      <c r="I9" s="57" t="s">
        <v>0</v>
      </c>
      <c r="J9" s="3">
        <v>1236</v>
      </c>
      <c r="K9" s="3">
        <v>205</v>
      </c>
      <c r="L9" s="3">
        <v>250</v>
      </c>
      <c r="M9" s="3">
        <v>270</v>
      </c>
    </row>
    <row r="10" spans="2:13" ht="13.5">
      <c r="B10" s="57" t="s">
        <v>794</v>
      </c>
      <c r="C10" s="3">
        <v>6192</v>
      </c>
      <c r="D10" s="3">
        <v>205</v>
      </c>
      <c r="E10" s="3">
        <v>263</v>
      </c>
      <c r="F10" s="3">
        <v>283</v>
      </c>
      <c r="I10" s="57" t="s">
        <v>794</v>
      </c>
      <c r="J10" s="3">
        <v>1227</v>
      </c>
      <c r="K10" s="3">
        <v>204</v>
      </c>
      <c r="L10" s="3">
        <v>263</v>
      </c>
      <c r="M10" s="3">
        <v>283</v>
      </c>
    </row>
    <row r="11" spans="2:13" ht="13.5">
      <c r="B11" s="57" t="s">
        <v>815</v>
      </c>
      <c r="C11" s="3">
        <v>6113</v>
      </c>
      <c r="D11" s="3">
        <v>204</v>
      </c>
      <c r="E11" s="3">
        <v>263</v>
      </c>
      <c r="F11" s="3">
        <v>283</v>
      </c>
      <c r="I11" s="57" t="s">
        <v>815</v>
      </c>
      <c r="J11" s="3">
        <v>1160</v>
      </c>
      <c r="K11" s="3">
        <v>204</v>
      </c>
      <c r="L11" s="3">
        <v>263</v>
      </c>
      <c r="M11" s="3">
        <v>283</v>
      </c>
    </row>
    <row r="12" spans="2:13" ht="14.25" thickBot="1">
      <c r="B12" s="58" t="s">
        <v>1084</v>
      </c>
      <c r="C12" s="2">
        <v>6053</v>
      </c>
      <c r="D12" s="2">
        <v>203</v>
      </c>
      <c r="E12" s="2">
        <v>263</v>
      </c>
      <c r="F12" s="2">
        <v>283</v>
      </c>
      <c r="I12" s="58" t="s">
        <v>1084</v>
      </c>
      <c r="J12" s="2">
        <v>1138</v>
      </c>
      <c r="K12" s="2">
        <v>202</v>
      </c>
      <c r="L12" s="2">
        <v>263</v>
      </c>
      <c r="M12" s="2">
        <v>283</v>
      </c>
    </row>
    <row r="13" spans="2:13" ht="13.5">
      <c r="B13" s="224" t="s">
        <v>791</v>
      </c>
      <c r="C13" s="224"/>
      <c r="D13" s="224"/>
      <c r="E13" s="224"/>
      <c r="F13" s="224"/>
      <c r="I13" s="224" t="s">
        <v>240</v>
      </c>
      <c r="J13" s="224"/>
      <c r="K13" s="224"/>
      <c r="L13" s="224"/>
      <c r="M13" s="224"/>
    </row>
    <row r="15" spans="2:9" ht="14.25" thickBot="1">
      <c r="B15" s="1" t="s">
        <v>239</v>
      </c>
      <c r="I15" s="1" t="s">
        <v>241</v>
      </c>
    </row>
    <row r="16" spans="2:13" ht="13.5">
      <c r="B16" s="146" t="s">
        <v>5</v>
      </c>
      <c r="C16" s="148" t="s">
        <v>231</v>
      </c>
      <c r="D16" s="164" t="s">
        <v>232</v>
      </c>
      <c r="E16" s="150" t="s">
        <v>234</v>
      </c>
      <c r="F16" s="151"/>
      <c r="I16" s="146" t="s">
        <v>5</v>
      </c>
      <c r="J16" s="148" t="s">
        <v>231</v>
      </c>
      <c r="K16" s="164" t="s">
        <v>232</v>
      </c>
      <c r="L16" s="150" t="s">
        <v>234</v>
      </c>
      <c r="M16" s="151"/>
    </row>
    <row r="17" spans="2:13" ht="13.5">
      <c r="B17" s="147"/>
      <c r="C17" s="149"/>
      <c r="D17" s="149"/>
      <c r="E17" s="51" t="s">
        <v>235</v>
      </c>
      <c r="F17" s="52" t="s">
        <v>236</v>
      </c>
      <c r="I17" s="147"/>
      <c r="J17" s="149"/>
      <c r="K17" s="149"/>
      <c r="L17" s="51" t="s">
        <v>235</v>
      </c>
      <c r="M17" s="52" t="s">
        <v>236</v>
      </c>
    </row>
    <row r="18" spans="2:13" ht="13.5">
      <c r="B18" s="5"/>
      <c r="C18" s="4" t="s">
        <v>25</v>
      </c>
      <c r="D18" s="4" t="s">
        <v>233</v>
      </c>
      <c r="E18" s="4" t="s">
        <v>237</v>
      </c>
      <c r="F18" s="4" t="s">
        <v>237</v>
      </c>
      <c r="I18" s="5"/>
      <c r="J18" s="4" t="s">
        <v>25</v>
      </c>
      <c r="K18" s="4" t="s">
        <v>233</v>
      </c>
      <c r="L18" s="4" t="s">
        <v>237</v>
      </c>
      <c r="M18" s="4" t="s">
        <v>237</v>
      </c>
    </row>
    <row r="19" spans="2:13" ht="13.5">
      <c r="B19" s="57" t="s">
        <v>1</v>
      </c>
      <c r="C19" s="3">
        <v>1012</v>
      </c>
      <c r="D19" s="3">
        <v>203</v>
      </c>
      <c r="E19" s="3">
        <v>250</v>
      </c>
      <c r="F19" s="3">
        <v>270</v>
      </c>
      <c r="I19" s="57" t="s">
        <v>1</v>
      </c>
      <c r="J19" s="3">
        <v>625</v>
      </c>
      <c r="K19" s="3">
        <v>205</v>
      </c>
      <c r="L19" s="3">
        <v>243</v>
      </c>
      <c r="M19" s="3">
        <v>263</v>
      </c>
    </row>
    <row r="20" spans="2:13" ht="13.5">
      <c r="B20" s="57" t="s">
        <v>0</v>
      </c>
      <c r="C20" s="3">
        <v>991</v>
      </c>
      <c r="D20" s="3">
        <v>203</v>
      </c>
      <c r="E20" s="3">
        <v>250</v>
      </c>
      <c r="F20" s="3">
        <v>270</v>
      </c>
      <c r="I20" s="57" t="s">
        <v>0</v>
      </c>
      <c r="J20" s="3">
        <v>631</v>
      </c>
      <c r="K20" s="3">
        <v>206</v>
      </c>
      <c r="L20" s="3">
        <v>243</v>
      </c>
      <c r="M20" s="3">
        <v>263</v>
      </c>
    </row>
    <row r="21" spans="2:13" ht="13.5">
      <c r="B21" s="57" t="s">
        <v>794</v>
      </c>
      <c r="C21" s="3">
        <v>929</v>
      </c>
      <c r="D21" s="3">
        <v>203</v>
      </c>
      <c r="E21" s="3">
        <v>263</v>
      </c>
      <c r="F21" s="3">
        <v>283</v>
      </c>
      <c r="I21" s="57" t="s">
        <v>794</v>
      </c>
      <c r="J21" s="3">
        <v>621</v>
      </c>
      <c r="K21" s="3">
        <v>202</v>
      </c>
      <c r="L21" s="3">
        <v>256</v>
      </c>
      <c r="M21" s="3">
        <v>276</v>
      </c>
    </row>
    <row r="22" spans="2:13" ht="13.5">
      <c r="B22" s="57" t="s">
        <v>815</v>
      </c>
      <c r="C22" s="3">
        <v>919</v>
      </c>
      <c r="D22" s="3">
        <v>202</v>
      </c>
      <c r="E22" s="3">
        <v>263</v>
      </c>
      <c r="F22" s="3">
        <v>283</v>
      </c>
      <c r="I22" s="57" t="s">
        <v>815</v>
      </c>
      <c r="J22" s="3">
        <v>596</v>
      </c>
      <c r="K22" s="3">
        <v>203</v>
      </c>
      <c r="L22" s="3">
        <v>256</v>
      </c>
      <c r="M22" s="3">
        <v>276</v>
      </c>
    </row>
    <row r="23" spans="2:13" ht="14.25" thickBot="1">
      <c r="B23" s="58" t="s">
        <v>1084</v>
      </c>
      <c r="C23" s="2">
        <v>893</v>
      </c>
      <c r="D23" s="2">
        <v>203</v>
      </c>
      <c r="E23" s="2">
        <v>263</v>
      </c>
      <c r="F23" s="2">
        <v>283</v>
      </c>
      <c r="I23" s="112" t="s">
        <v>1084</v>
      </c>
      <c r="J23" s="2">
        <v>577</v>
      </c>
      <c r="K23" s="2">
        <v>203</v>
      </c>
      <c r="L23" s="2">
        <v>256</v>
      </c>
      <c r="M23" s="2">
        <v>276</v>
      </c>
    </row>
    <row r="24" spans="2:13" ht="13.5">
      <c r="B24" s="224" t="s">
        <v>790</v>
      </c>
      <c r="C24" s="224"/>
      <c r="D24" s="224"/>
      <c r="E24" s="224"/>
      <c r="F24" s="224"/>
      <c r="I24" s="224" t="s">
        <v>242</v>
      </c>
      <c r="J24" s="224"/>
      <c r="K24" s="224"/>
      <c r="L24" s="224"/>
      <c r="M24" s="224"/>
    </row>
    <row r="26" ht="14.25" thickBot="1">
      <c r="B26" s="1" t="s">
        <v>243</v>
      </c>
    </row>
    <row r="27" spans="2:6" ht="13.5">
      <c r="B27" s="146" t="s">
        <v>5</v>
      </c>
      <c r="C27" s="148" t="s">
        <v>231</v>
      </c>
      <c r="D27" s="164" t="s">
        <v>232</v>
      </c>
      <c r="E27" s="150" t="s">
        <v>234</v>
      </c>
      <c r="F27" s="151"/>
    </row>
    <row r="28" spans="2:6" ht="13.5">
      <c r="B28" s="147"/>
      <c r="C28" s="149"/>
      <c r="D28" s="149"/>
      <c r="E28" s="51" t="s">
        <v>235</v>
      </c>
      <c r="F28" s="52" t="s">
        <v>236</v>
      </c>
    </row>
    <row r="29" spans="2:6" ht="13.5">
      <c r="B29" s="5"/>
      <c r="C29" s="4" t="s">
        <v>25</v>
      </c>
      <c r="D29" s="4" t="s">
        <v>233</v>
      </c>
      <c r="E29" s="4" t="s">
        <v>237</v>
      </c>
      <c r="F29" s="4" t="s">
        <v>237</v>
      </c>
    </row>
    <row r="30" spans="2:6" ht="13.5">
      <c r="B30" s="57" t="s">
        <v>1</v>
      </c>
      <c r="C30" s="3">
        <v>212</v>
      </c>
      <c r="D30" s="3">
        <v>204</v>
      </c>
      <c r="E30" s="3">
        <v>250</v>
      </c>
      <c r="F30" s="3">
        <v>270</v>
      </c>
    </row>
    <row r="31" spans="2:6" ht="13.5">
      <c r="B31" s="57" t="s">
        <v>0</v>
      </c>
      <c r="C31" s="3">
        <v>207</v>
      </c>
      <c r="D31" s="3">
        <v>204</v>
      </c>
      <c r="E31" s="3">
        <v>250</v>
      </c>
      <c r="F31" s="3">
        <v>270</v>
      </c>
    </row>
    <row r="32" spans="2:6" ht="13.5">
      <c r="B32" s="57" t="s">
        <v>794</v>
      </c>
      <c r="C32" s="3">
        <v>205</v>
      </c>
      <c r="D32" s="3">
        <v>204</v>
      </c>
      <c r="E32" s="3">
        <v>263</v>
      </c>
      <c r="F32" s="3">
        <v>283</v>
      </c>
    </row>
    <row r="33" spans="2:6" ht="13.5">
      <c r="B33" s="57" t="s">
        <v>815</v>
      </c>
      <c r="C33" s="3">
        <v>184</v>
      </c>
      <c r="D33" s="3">
        <v>204</v>
      </c>
      <c r="E33" s="3">
        <v>263</v>
      </c>
      <c r="F33" s="3">
        <v>283</v>
      </c>
    </row>
    <row r="34" spans="2:6" ht="14.25" thickBot="1">
      <c r="B34" s="58" t="s">
        <v>1084</v>
      </c>
      <c r="C34" s="2">
        <v>180</v>
      </c>
      <c r="D34" s="2">
        <v>203</v>
      </c>
      <c r="E34" s="2">
        <v>263</v>
      </c>
      <c r="F34" s="2">
        <v>283</v>
      </c>
    </row>
    <row r="35" spans="2:6" ht="13.5">
      <c r="B35" s="224" t="s">
        <v>244</v>
      </c>
      <c r="C35" s="224"/>
      <c r="D35" s="224"/>
      <c r="E35" s="224"/>
      <c r="F35" s="224"/>
    </row>
    <row r="37" spans="2:13" ht="19.5" customHeight="1">
      <c r="B37" s="16" t="s">
        <v>765</v>
      </c>
      <c r="M37" s="6"/>
    </row>
    <row r="38" spans="2:9" ht="14.25" thickBot="1">
      <c r="B38" s="1" t="s">
        <v>245</v>
      </c>
      <c r="I38" s="1" t="s">
        <v>238</v>
      </c>
    </row>
    <row r="39" spans="2:13" ht="13.5" customHeight="1">
      <c r="B39" s="146" t="s">
        <v>5</v>
      </c>
      <c r="C39" s="148" t="s">
        <v>231</v>
      </c>
      <c r="D39" s="164" t="s">
        <v>232</v>
      </c>
      <c r="E39" s="164" t="s">
        <v>246</v>
      </c>
      <c r="F39" s="59"/>
      <c r="I39" s="146" t="s">
        <v>5</v>
      </c>
      <c r="J39" s="148" t="s">
        <v>231</v>
      </c>
      <c r="K39" s="164" t="s">
        <v>232</v>
      </c>
      <c r="L39" s="164" t="s">
        <v>246</v>
      </c>
      <c r="M39" s="59"/>
    </row>
    <row r="40" spans="2:12" ht="13.5">
      <c r="B40" s="147"/>
      <c r="C40" s="149"/>
      <c r="D40" s="149"/>
      <c r="E40" s="149"/>
      <c r="I40" s="147"/>
      <c r="J40" s="149"/>
      <c r="K40" s="149"/>
      <c r="L40" s="149"/>
    </row>
    <row r="41" spans="2:12" ht="13.5">
      <c r="B41" s="5"/>
      <c r="C41" s="4" t="s">
        <v>25</v>
      </c>
      <c r="D41" s="4" t="s">
        <v>233</v>
      </c>
      <c r="E41" s="4" t="s">
        <v>237</v>
      </c>
      <c r="I41" s="5"/>
      <c r="J41" s="4" t="s">
        <v>25</v>
      </c>
      <c r="K41" s="4" t="s">
        <v>233</v>
      </c>
      <c r="L41" s="4" t="s">
        <v>237</v>
      </c>
    </row>
    <row r="42" spans="2:12" ht="13.5">
      <c r="B42" s="57" t="s">
        <v>1</v>
      </c>
      <c r="C42" s="3">
        <v>3719</v>
      </c>
      <c r="D42" s="3">
        <v>199</v>
      </c>
      <c r="E42" s="3">
        <v>308</v>
      </c>
      <c r="I42" s="57" t="s">
        <v>1</v>
      </c>
      <c r="J42" s="3">
        <v>728</v>
      </c>
      <c r="K42" s="3">
        <v>204</v>
      </c>
      <c r="L42" s="3">
        <v>302</v>
      </c>
    </row>
    <row r="43" spans="2:12" ht="13.5">
      <c r="B43" s="57" t="s">
        <v>0</v>
      </c>
      <c r="C43" s="3">
        <v>3752</v>
      </c>
      <c r="D43" s="3">
        <v>201</v>
      </c>
      <c r="E43" s="3">
        <v>308</v>
      </c>
      <c r="I43" s="57" t="s">
        <v>0</v>
      </c>
      <c r="J43" s="3">
        <v>700</v>
      </c>
      <c r="K43" s="3">
        <v>202</v>
      </c>
      <c r="L43" s="3">
        <v>302</v>
      </c>
    </row>
    <row r="44" spans="2:12" ht="13.5">
      <c r="B44" s="57" t="s">
        <v>794</v>
      </c>
      <c r="C44" s="3">
        <v>3750</v>
      </c>
      <c r="D44" s="3">
        <v>198</v>
      </c>
      <c r="E44" s="3">
        <v>322</v>
      </c>
      <c r="I44" s="57" t="s">
        <v>794</v>
      </c>
      <c r="J44" s="3">
        <v>617</v>
      </c>
      <c r="K44" s="3">
        <v>198</v>
      </c>
      <c r="L44" s="3">
        <v>316</v>
      </c>
    </row>
    <row r="45" spans="2:12" ht="13.5">
      <c r="B45" s="57" t="s">
        <v>815</v>
      </c>
      <c r="C45" s="3">
        <v>3728</v>
      </c>
      <c r="D45" s="3">
        <v>199</v>
      </c>
      <c r="E45" s="3">
        <v>322</v>
      </c>
      <c r="I45" s="57" t="s">
        <v>815</v>
      </c>
      <c r="J45" s="3">
        <v>639</v>
      </c>
      <c r="K45" s="3">
        <v>200</v>
      </c>
      <c r="L45" s="3">
        <v>316</v>
      </c>
    </row>
    <row r="46" spans="2:12" ht="14.25" thickBot="1">
      <c r="B46" s="58" t="s">
        <v>1084</v>
      </c>
      <c r="C46" s="2">
        <v>3651</v>
      </c>
      <c r="D46" s="2">
        <v>198</v>
      </c>
      <c r="E46" s="2">
        <v>322</v>
      </c>
      <c r="I46" s="58" t="s">
        <v>1084</v>
      </c>
      <c r="J46" s="2">
        <v>628</v>
      </c>
      <c r="K46" s="2">
        <v>200</v>
      </c>
      <c r="L46" s="2">
        <v>316</v>
      </c>
    </row>
    <row r="47" spans="2:13" ht="13.5">
      <c r="B47" s="207" t="s">
        <v>247</v>
      </c>
      <c r="C47" s="207"/>
      <c r="D47" s="207"/>
      <c r="E47" s="207"/>
      <c r="F47" s="207"/>
      <c r="I47" s="207" t="s">
        <v>248</v>
      </c>
      <c r="J47" s="207"/>
      <c r="K47" s="207"/>
      <c r="L47" s="207"/>
      <c r="M47" s="207"/>
    </row>
    <row r="49" ht="14.25" thickBot="1">
      <c r="B49" s="1" t="s">
        <v>241</v>
      </c>
    </row>
    <row r="50" spans="2:6" ht="13.5">
      <c r="B50" s="146" t="s">
        <v>5</v>
      </c>
      <c r="C50" s="148" t="s">
        <v>231</v>
      </c>
      <c r="D50" s="164" t="s">
        <v>232</v>
      </c>
      <c r="E50" s="164" t="s">
        <v>246</v>
      </c>
      <c r="F50" s="59"/>
    </row>
    <row r="51" spans="2:5" ht="13.5">
      <c r="B51" s="147"/>
      <c r="C51" s="149"/>
      <c r="D51" s="149"/>
      <c r="E51" s="149"/>
    </row>
    <row r="52" spans="2:5" ht="13.5">
      <c r="B52" s="5"/>
      <c r="C52" s="4" t="s">
        <v>25</v>
      </c>
      <c r="D52" s="4" t="s">
        <v>233</v>
      </c>
      <c r="E52" s="4" t="s">
        <v>237</v>
      </c>
    </row>
    <row r="53" spans="2:5" ht="13.5">
      <c r="B53" s="57" t="s">
        <v>1</v>
      </c>
      <c r="C53" s="3">
        <v>334</v>
      </c>
      <c r="D53" s="3">
        <v>201</v>
      </c>
      <c r="E53" s="3">
        <v>304</v>
      </c>
    </row>
    <row r="54" spans="2:5" ht="13.5">
      <c r="B54" s="57" t="s">
        <v>0</v>
      </c>
      <c r="C54" s="3">
        <v>327</v>
      </c>
      <c r="D54" s="3">
        <v>202</v>
      </c>
      <c r="E54" s="3">
        <v>304</v>
      </c>
    </row>
    <row r="55" spans="2:5" ht="13.5">
      <c r="B55" s="57" t="s">
        <v>794</v>
      </c>
      <c r="C55" s="3">
        <v>313</v>
      </c>
      <c r="D55" s="3">
        <v>195</v>
      </c>
      <c r="E55" s="3">
        <v>318</v>
      </c>
    </row>
    <row r="56" spans="2:5" ht="13.5">
      <c r="B56" s="57" t="s">
        <v>815</v>
      </c>
      <c r="C56" s="3">
        <v>322</v>
      </c>
      <c r="D56" s="3">
        <v>202</v>
      </c>
      <c r="E56" s="3">
        <v>318</v>
      </c>
    </row>
    <row r="57" spans="2:5" ht="14.25" thickBot="1">
      <c r="B57" s="58" t="s">
        <v>1084</v>
      </c>
      <c r="C57" s="2">
        <v>322</v>
      </c>
      <c r="D57" s="2">
        <v>201</v>
      </c>
      <c r="E57" s="2">
        <v>318</v>
      </c>
    </row>
    <row r="58" spans="2:6" ht="13.5">
      <c r="B58" s="207" t="s">
        <v>249</v>
      </c>
      <c r="C58" s="207"/>
      <c r="D58" s="207"/>
      <c r="E58" s="207"/>
      <c r="F58" s="207"/>
    </row>
    <row r="59" ht="13.5">
      <c r="B59" s="1" t="s">
        <v>229</v>
      </c>
    </row>
  </sheetData>
  <sheetProtection/>
  <mergeCells count="40">
    <mergeCell ref="B58:F58"/>
    <mergeCell ref="K39:K40"/>
    <mergeCell ref="B47:F47"/>
    <mergeCell ref="I47:M47"/>
    <mergeCell ref="E39:E40"/>
    <mergeCell ref="L39:L40"/>
    <mergeCell ref="B50:B51"/>
    <mergeCell ref="C50:C51"/>
    <mergeCell ref="D50:D51"/>
    <mergeCell ref="E50:E51"/>
    <mergeCell ref="B35:F35"/>
    <mergeCell ref="B39:B40"/>
    <mergeCell ref="C39:C40"/>
    <mergeCell ref="D39:D40"/>
    <mergeCell ref="I39:I40"/>
    <mergeCell ref="J39:J40"/>
    <mergeCell ref="K16:K17"/>
    <mergeCell ref="L16:M16"/>
    <mergeCell ref="B24:F24"/>
    <mergeCell ref="I24:M24"/>
    <mergeCell ref="B27:B28"/>
    <mergeCell ref="C27:C28"/>
    <mergeCell ref="D27:D28"/>
    <mergeCell ref="E27:F27"/>
    <mergeCell ref="B5:B6"/>
    <mergeCell ref="C5:C6"/>
    <mergeCell ref="D5:D6"/>
    <mergeCell ref="E5:F5"/>
    <mergeCell ref="I5:I6"/>
    <mergeCell ref="J5:J6"/>
    <mergeCell ref="K5:K6"/>
    <mergeCell ref="L5:M5"/>
    <mergeCell ref="B13:F13"/>
    <mergeCell ref="I13:M13"/>
    <mergeCell ref="B16:B17"/>
    <mergeCell ref="C16:C17"/>
    <mergeCell ref="D16:D17"/>
    <mergeCell ref="E16:F16"/>
    <mergeCell ref="I16:I17"/>
    <mergeCell ref="J16:J17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"/>
  <sheetViews>
    <sheetView zoomScaleSheetLayoutView="100" zoomScalePageLayoutView="0" workbookViewId="0" topLeftCell="B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8.140625" style="1" bestFit="1" customWidth="1"/>
    <col min="4" max="4" width="8.421875" style="1" customWidth="1"/>
    <col min="5" max="5" width="8.140625" style="1" customWidth="1"/>
    <col min="6" max="7" width="7.140625" style="1" customWidth="1"/>
    <col min="8" max="8" width="8.140625" style="1" customWidth="1"/>
    <col min="9" max="9" width="3.421875" style="1" customWidth="1"/>
    <col min="10" max="10" width="8.140625" style="1" customWidth="1"/>
    <col min="11" max="11" width="3.421875" style="1" customWidth="1"/>
    <col min="12" max="12" width="4.421875" style="1" customWidth="1"/>
    <col min="13" max="13" width="3.421875" style="1" customWidth="1"/>
    <col min="14" max="14" width="6.140625" style="1" customWidth="1"/>
    <col min="15" max="16384" width="2.57421875" style="1" customWidth="1"/>
  </cols>
  <sheetData>
    <row r="2" ht="13.5">
      <c r="B2" s="7" t="s">
        <v>1395</v>
      </c>
    </row>
    <row r="3" ht="1.5" customHeight="1" thickBot="1">
      <c r="B3" s="7"/>
    </row>
    <row r="4" spans="2:14" ht="13.5">
      <c r="B4" s="146" t="s">
        <v>5</v>
      </c>
      <c r="C4" s="151" t="s">
        <v>255</v>
      </c>
      <c r="D4" s="168"/>
      <c r="E4" s="168"/>
      <c r="F4" s="168"/>
      <c r="G4" s="168"/>
      <c r="H4" s="169"/>
      <c r="I4" s="164" t="s">
        <v>261</v>
      </c>
      <c r="J4" s="182"/>
      <c r="K4" s="148" t="s">
        <v>254</v>
      </c>
      <c r="L4" s="182"/>
      <c r="M4" s="164" t="s">
        <v>262</v>
      </c>
      <c r="N4" s="182"/>
    </row>
    <row r="5" spans="2:14" ht="13.5">
      <c r="B5" s="155"/>
      <c r="C5" s="226" t="s">
        <v>19</v>
      </c>
      <c r="D5" s="179" t="s">
        <v>257</v>
      </c>
      <c r="E5" s="13"/>
      <c r="F5" s="13"/>
      <c r="G5" s="12"/>
      <c r="H5" s="180" t="s">
        <v>258</v>
      </c>
      <c r="I5" s="149"/>
      <c r="J5" s="184"/>
      <c r="K5" s="149"/>
      <c r="L5" s="184"/>
      <c r="M5" s="149"/>
      <c r="N5" s="184"/>
    </row>
    <row r="6" spans="2:14" ht="13.5">
      <c r="B6" s="147"/>
      <c r="C6" s="225"/>
      <c r="D6" s="167"/>
      <c r="E6" s="51" t="s">
        <v>250</v>
      </c>
      <c r="F6" s="51" t="s">
        <v>251</v>
      </c>
      <c r="G6" s="52" t="s">
        <v>252</v>
      </c>
      <c r="H6" s="225"/>
      <c r="I6" s="51" t="s">
        <v>253</v>
      </c>
      <c r="J6" s="52" t="s">
        <v>259</v>
      </c>
      <c r="K6" s="51" t="s">
        <v>253</v>
      </c>
      <c r="L6" s="52" t="s">
        <v>260</v>
      </c>
      <c r="M6" s="51" t="s">
        <v>253</v>
      </c>
      <c r="N6" s="52" t="s">
        <v>260</v>
      </c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256</v>
      </c>
      <c r="J7" s="4" t="s">
        <v>25</v>
      </c>
      <c r="K7" s="4" t="s">
        <v>256</v>
      </c>
      <c r="L7" s="4" t="s">
        <v>25</v>
      </c>
      <c r="M7" s="4" t="s">
        <v>256</v>
      </c>
      <c r="N7" s="4" t="s">
        <v>25</v>
      </c>
    </row>
    <row r="8" spans="2:14" ht="13.5">
      <c r="B8" s="57" t="s">
        <v>1</v>
      </c>
      <c r="C8" s="3">
        <v>120887</v>
      </c>
      <c r="D8" s="3">
        <v>74451</v>
      </c>
      <c r="E8" s="3">
        <v>62214</v>
      </c>
      <c r="F8" s="3">
        <v>9978</v>
      </c>
      <c r="G8" s="3">
        <v>2259</v>
      </c>
      <c r="H8" s="3">
        <v>46436</v>
      </c>
      <c r="I8" s="3">
        <v>4</v>
      </c>
      <c r="J8" s="3">
        <v>32041</v>
      </c>
      <c r="K8" s="3">
        <v>16</v>
      </c>
      <c r="L8" s="3">
        <v>618</v>
      </c>
      <c r="M8" s="3">
        <v>4</v>
      </c>
      <c r="N8" s="3">
        <v>130</v>
      </c>
    </row>
    <row r="9" spans="2:14" ht="13.5">
      <c r="B9" s="57" t="s">
        <v>0</v>
      </c>
      <c r="C9" s="3">
        <v>144723</v>
      </c>
      <c r="D9" s="3">
        <v>88751</v>
      </c>
      <c r="E9" s="3">
        <v>74528</v>
      </c>
      <c r="F9" s="3">
        <v>11029</v>
      </c>
      <c r="G9" s="3">
        <v>3194</v>
      </c>
      <c r="H9" s="3">
        <v>55972</v>
      </c>
      <c r="I9" s="3">
        <v>2</v>
      </c>
      <c r="J9" s="3">
        <v>23140</v>
      </c>
      <c r="K9" s="3">
        <v>16</v>
      </c>
      <c r="L9" s="3">
        <v>578</v>
      </c>
      <c r="M9" s="3">
        <v>4</v>
      </c>
      <c r="N9" s="3">
        <v>114</v>
      </c>
    </row>
    <row r="10" spans="2:14" ht="13.5">
      <c r="B10" s="57" t="s">
        <v>794</v>
      </c>
      <c r="C10" s="3">
        <v>271980</v>
      </c>
      <c r="D10" s="3">
        <v>164872</v>
      </c>
      <c r="E10" s="3">
        <v>142598</v>
      </c>
      <c r="F10" s="3">
        <v>15234</v>
      </c>
      <c r="G10" s="3">
        <v>7040</v>
      </c>
      <c r="H10" s="3">
        <v>107108</v>
      </c>
      <c r="I10" s="3">
        <v>3</v>
      </c>
      <c r="J10" s="3">
        <v>64520</v>
      </c>
      <c r="K10" s="3">
        <v>1</v>
      </c>
      <c r="L10" s="3">
        <v>32</v>
      </c>
      <c r="M10" s="3">
        <v>4</v>
      </c>
      <c r="N10" s="3">
        <v>97</v>
      </c>
    </row>
    <row r="11" spans="2:14" ht="13.5">
      <c r="B11" s="57" t="s">
        <v>815</v>
      </c>
      <c r="C11" s="3">
        <v>615911</v>
      </c>
      <c r="D11" s="3">
        <v>400549</v>
      </c>
      <c r="E11" s="3">
        <v>342520</v>
      </c>
      <c r="F11" s="3">
        <v>39952</v>
      </c>
      <c r="G11" s="3">
        <v>18077</v>
      </c>
      <c r="H11" s="3">
        <v>215362</v>
      </c>
      <c r="I11" s="3">
        <v>4</v>
      </c>
      <c r="J11" s="3">
        <v>290055</v>
      </c>
      <c r="K11" s="3">
        <v>9</v>
      </c>
      <c r="L11" s="3">
        <v>324</v>
      </c>
      <c r="M11" s="3">
        <v>4</v>
      </c>
      <c r="N11" s="3">
        <v>142</v>
      </c>
    </row>
    <row r="12" spans="2:14" ht="14.25" thickBot="1">
      <c r="B12" s="58" t="s">
        <v>1084</v>
      </c>
      <c r="C12" s="2">
        <v>267384</v>
      </c>
      <c r="D12" s="2">
        <v>166517</v>
      </c>
      <c r="E12" s="2">
        <v>143223</v>
      </c>
      <c r="F12" s="2">
        <v>17882</v>
      </c>
      <c r="G12" s="2">
        <v>5412</v>
      </c>
      <c r="H12" s="2">
        <v>100867</v>
      </c>
      <c r="I12" s="2">
        <v>4</v>
      </c>
      <c r="J12" s="2">
        <v>107306</v>
      </c>
      <c r="K12" s="2">
        <v>9</v>
      </c>
      <c r="L12" s="2">
        <v>312</v>
      </c>
      <c r="M12" s="2">
        <v>4</v>
      </c>
      <c r="N12" s="2">
        <v>142</v>
      </c>
    </row>
    <row r="13" ht="13.5">
      <c r="B13" s="1" t="s">
        <v>421</v>
      </c>
    </row>
  </sheetData>
  <sheetProtection/>
  <mergeCells count="8">
    <mergeCell ref="B4:B6"/>
    <mergeCell ref="H5:H6"/>
    <mergeCell ref="I4:J5"/>
    <mergeCell ref="K4:L5"/>
    <mergeCell ref="M4:N5"/>
    <mergeCell ref="C4:H4"/>
    <mergeCell ref="C5:C6"/>
    <mergeCell ref="D5:D6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8.140625" style="1" bestFit="1" customWidth="1"/>
    <col min="4" max="5" width="7.140625" style="1" bestFit="1" customWidth="1"/>
    <col min="6" max="7" width="7.140625" style="1" customWidth="1"/>
    <col min="8" max="8" width="7.140625" style="1" bestFit="1" customWidth="1"/>
    <col min="9" max="9" width="3.421875" style="1" customWidth="1"/>
    <col min="10" max="10" width="7.140625" style="1" customWidth="1"/>
    <col min="11" max="11" width="3.421875" style="1" customWidth="1"/>
    <col min="12" max="12" width="4.421875" style="1" customWidth="1"/>
    <col min="13" max="13" width="3.421875" style="1" customWidth="1"/>
    <col min="14" max="14" width="6.140625" style="1" customWidth="1"/>
    <col min="15" max="16384" width="2.57421875" style="1" customWidth="1"/>
  </cols>
  <sheetData>
    <row r="2" ht="13.5">
      <c r="B2" s="7" t="s">
        <v>1099</v>
      </c>
    </row>
    <row r="3" ht="1.5" customHeight="1" thickBot="1">
      <c r="B3" s="7"/>
    </row>
    <row r="4" spans="2:14" ht="13.5">
      <c r="B4" s="146" t="s">
        <v>5</v>
      </c>
      <c r="C4" s="151" t="s">
        <v>255</v>
      </c>
      <c r="D4" s="168"/>
      <c r="E4" s="168"/>
      <c r="F4" s="168"/>
      <c r="G4" s="168"/>
      <c r="H4" s="169"/>
      <c r="I4" s="164" t="s">
        <v>261</v>
      </c>
      <c r="J4" s="182"/>
      <c r="K4" s="164" t="s">
        <v>263</v>
      </c>
      <c r="L4" s="182"/>
      <c r="M4" s="164" t="s">
        <v>264</v>
      </c>
      <c r="N4" s="182"/>
    </row>
    <row r="5" spans="2:14" ht="13.5">
      <c r="B5" s="155"/>
      <c r="C5" s="226" t="s">
        <v>19</v>
      </c>
      <c r="D5" s="179" t="s">
        <v>257</v>
      </c>
      <c r="E5" s="13"/>
      <c r="F5" s="13"/>
      <c r="G5" s="12"/>
      <c r="H5" s="180" t="s">
        <v>258</v>
      </c>
      <c r="I5" s="149"/>
      <c r="J5" s="184"/>
      <c r="K5" s="149"/>
      <c r="L5" s="184"/>
      <c r="M5" s="149"/>
      <c r="N5" s="184"/>
    </row>
    <row r="6" spans="2:14" ht="13.5">
      <c r="B6" s="147"/>
      <c r="C6" s="225"/>
      <c r="D6" s="167"/>
      <c r="E6" s="17" t="s">
        <v>250</v>
      </c>
      <c r="F6" s="17" t="s">
        <v>251</v>
      </c>
      <c r="G6" s="18" t="s">
        <v>252</v>
      </c>
      <c r="H6" s="225"/>
      <c r="I6" s="17" t="s">
        <v>253</v>
      </c>
      <c r="J6" s="18" t="s">
        <v>259</v>
      </c>
      <c r="K6" s="17" t="s">
        <v>253</v>
      </c>
      <c r="L6" s="18" t="s">
        <v>260</v>
      </c>
      <c r="M6" s="17" t="s">
        <v>253</v>
      </c>
      <c r="N6" s="18" t="s">
        <v>260</v>
      </c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256</v>
      </c>
      <c r="J7" s="4" t="s">
        <v>25</v>
      </c>
      <c r="K7" s="4" t="s">
        <v>256</v>
      </c>
      <c r="L7" s="4" t="s">
        <v>25</v>
      </c>
      <c r="M7" s="4" t="s">
        <v>256</v>
      </c>
      <c r="N7" s="4" t="s">
        <v>25</v>
      </c>
    </row>
    <row r="8" spans="2:14" ht="13.5">
      <c r="B8" s="20" t="s">
        <v>4</v>
      </c>
      <c r="C8" s="3">
        <v>39535</v>
      </c>
      <c r="D8" s="3">
        <v>1985</v>
      </c>
      <c r="E8" s="3">
        <v>1770</v>
      </c>
      <c r="F8" s="3">
        <v>94</v>
      </c>
      <c r="G8" s="3">
        <v>121</v>
      </c>
      <c r="H8" s="3">
        <v>37550</v>
      </c>
      <c r="I8" s="3">
        <v>10</v>
      </c>
      <c r="J8" s="3">
        <v>14097</v>
      </c>
      <c r="K8" s="3">
        <v>10</v>
      </c>
      <c r="L8" s="3">
        <v>99</v>
      </c>
      <c r="M8" s="3">
        <v>80</v>
      </c>
      <c r="N8" s="3">
        <v>896</v>
      </c>
    </row>
    <row r="9" spans="2:14" ht="13.5">
      <c r="B9" s="20" t="s">
        <v>3</v>
      </c>
      <c r="C9" s="3">
        <v>37573</v>
      </c>
      <c r="D9" s="3">
        <v>1687</v>
      </c>
      <c r="E9" s="3">
        <v>1469</v>
      </c>
      <c r="F9" s="3">
        <v>81</v>
      </c>
      <c r="G9" s="3">
        <v>137</v>
      </c>
      <c r="H9" s="3">
        <v>35886</v>
      </c>
      <c r="I9" s="3">
        <v>8</v>
      </c>
      <c r="J9" s="3">
        <v>16508</v>
      </c>
      <c r="K9" s="3">
        <v>13</v>
      </c>
      <c r="L9" s="3">
        <v>317</v>
      </c>
      <c r="M9" s="3">
        <v>80</v>
      </c>
      <c r="N9" s="3">
        <v>1104</v>
      </c>
    </row>
    <row r="10" spans="2:14" ht="13.5">
      <c r="B10" s="20" t="s">
        <v>2</v>
      </c>
      <c r="C10" s="3">
        <v>36253</v>
      </c>
      <c r="D10" s="3">
        <v>1683</v>
      </c>
      <c r="E10" s="3">
        <v>1461</v>
      </c>
      <c r="F10" s="3">
        <v>66</v>
      </c>
      <c r="G10" s="3">
        <v>156</v>
      </c>
      <c r="H10" s="3">
        <v>34570</v>
      </c>
      <c r="I10" s="3">
        <v>6</v>
      </c>
      <c r="J10" s="3">
        <v>10587</v>
      </c>
      <c r="K10" s="3">
        <v>12</v>
      </c>
      <c r="L10" s="3">
        <v>287</v>
      </c>
      <c r="M10" s="3">
        <v>80</v>
      </c>
      <c r="N10" s="3">
        <v>1360</v>
      </c>
    </row>
    <row r="11" spans="2:14" ht="13.5">
      <c r="B11" s="20" t="s">
        <v>1</v>
      </c>
      <c r="C11" s="3">
        <v>28351</v>
      </c>
      <c r="D11" s="3">
        <v>1584</v>
      </c>
      <c r="E11" s="3">
        <v>1447</v>
      </c>
      <c r="F11" s="3">
        <v>64</v>
      </c>
      <c r="G11" s="3">
        <v>73</v>
      </c>
      <c r="H11" s="3">
        <v>26767</v>
      </c>
      <c r="I11" s="3">
        <v>6</v>
      </c>
      <c r="J11" s="3">
        <v>7166</v>
      </c>
      <c r="K11" s="3">
        <v>9</v>
      </c>
      <c r="L11" s="3">
        <v>180</v>
      </c>
      <c r="M11" s="3">
        <v>80</v>
      </c>
      <c r="N11" s="3">
        <v>1136</v>
      </c>
    </row>
    <row r="12" spans="2:14" ht="14.25" thickBot="1">
      <c r="B12" s="23" t="s">
        <v>0</v>
      </c>
      <c r="C12" s="2">
        <v>14566</v>
      </c>
      <c r="D12" s="2">
        <v>774</v>
      </c>
      <c r="E12" s="2">
        <v>655</v>
      </c>
      <c r="F12" s="2">
        <v>40</v>
      </c>
      <c r="G12" s="2">
        <v>79</v>
      </c>
      <c r="H12" s="2">
        <v>13792</v>
      </c>
      <c r="I12" s="2">
        <v>0</v>
      </c>
      <c r="J12" s="2">
        <v>0</v>
      </c>
      <c r="K12" s="2">
        <v>18</v>
      </c>
      <c r="L12" s="2">
        <v>111</v>
      </c>
      <c r="M12" s="2">
        <v>40</v>
      </c>
      <c r="N12" s="2">
        <v>400</v>
      </c>
    </row>
    <row r="13" ht="13.5">
      <c r="B13" s="1" t="s">
        <v>766</v>
      </c>
    </row>
    <row r="14" ht="13.5">
      <c r="B14" s="1" t="s">
        <v>265</v>
      </c>
    </row>
  </sheetData>
  <sheetProtection/>
  <mergeCells count="8">
    <mergeCell ref="B4:B6"/>
    <mergeCell ref="C4:H4"/>
    <mergeCell ref="I4:J5"/>
    <mergeCell ref="K4:L5"/>
    <mergeCell ref="M4:N5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8.140625" style="1" bestFit="1" customWidth="1"/>
    <col min="4" max="5" width="7.140625" style="1" bestFit="1" customWidth="1"/>
    <col min="6" max="7" width="7.140625" style="1" customWidth="1"/>
    <col min="8" max="8" width="7.140625" style="1" bestFit="1" customWidth="1"/>
    <col min="9" max="9" width="3.421875" style="1" customWidth="1"/>
    <col min="10" max="10" width="7.140625" style="1" customWidth="1"/>
    <col min="11" max="11" width="3.421875" style="1" customWidth="1"/>
    <col min="12" max="12" width="4.421875" style="1" customWidth="1"/>
    <col min="13" max="13" width="3.421875" style="1" customWidth="1"/>
    <col min="14" max="14" width="6.140625" style="1" customWidth="1"/>
    <col min="15" max="16384" width="2.57421875" style="1" customWidth="1"/>
  </cols>
  <sheetData>
    <row r="2" ht="13.5">
      <c r="B2" s="7" t="s">
        <v>1100</v>
      </c>
    </row>
    <row r="3" ht="1.5" customHeight="1" thickBot="1">
      <c r="B3" s="7"/>
    </row>
    <row r="4" spans="2:14" ht="13.5">
      <c r="B4" s="146" t="s">
        <v>5</v>
      </c>
      <c r="C4" s="151" t="s">
        <v>255</v>
      </c>
      <c r="D4" s="168"/>
      <c r="E4" s="168"/>
      <c r="F4" s="168"/>
      <c r="G4" s="168"/>
      <c r="H4" s="169"/>
      <c r="I4" s="164" t="s">
        <v>261</v>
      </c>
      <c r="J4" s="182"/>
      <c r="K4" s="164" t="s">
        <v>254</v>
      </c>
      <c r="L4" s="182"/>
      <c r="M4" s="164" t="s">
        <v>267</v>
      </c>
      <c r="N4" s="182"/>
    </row>
    <row r="5" spans="2:14" ht="13.5">
      <c r="B5" s="155"/>
      <c r="C5" s="226" t="s">
        <v>19</v>
      </c>
      <c r="D5" s="179" t="s">
        <v>257</v>
      </c>
      <c r="E5" s="13"/>
      <c r="F5" s="13"/>
      <c r="G5" s="12"/>
      <c r="H5" s="180" t="s">
        <v>258</v>
      </c>
      <c r="I5" s="149"/>
      <c r="J5" s="184"/>
      <c r="K5" s="149"/>
      <c r="L5" s="184"/>
      <c r="M5" s="149"/>
      <c r="N5" s="184"/>
    </row>
    <row r="6" spans="2:14" ht="13.5">
      <c r="B6" s="147"/>
      <c r="C6" s="225"/>
      <c r="D6" s="167"/>
      <c r="E6" s="51" t="s">
        <v>250</v>
      </c>
      <c r="F6" s="51" t="s">
        <v>251</v>
      </c>
      <c r="G6" s="52" t="s">
        <v>252</v>
      </c>
      <c r="H6" s="225"/>
      <c r="I6" s="51" t="s">
        <v>253</v>
      </c>
      <c r="J6" s="52" t="s">
        <v>259</v>
      </c>
      <c r="K6" s="51" t="s">
        <v>253</v>
      </c>
      <c r="L6" s="52" t="s">
        <v>260</v>
      </c>
      <c r="M6" s="51" t="s">
        <v>253</v>
      </c>
      <c r="N6" s="52" t="s">
        <v>260</v>
      </c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256</v>
      </c>
      <c r="J7" s="4" t="s">
        <v>25</v>
      </c>
      <c r="K7" s="4" t="s">
        <v>256</v>
      </c>
      <c r="L7" s="4" t="s">
        <v>25</v>
      </c>
      <c r="M7" s="4" t="s">
        <v>256</v>
      </c>
      <c r="N7" s="4" t="s">
        <v>25</v>
      </c>
    </row>
    <row r="8" spans="2:14" ht="13.5">
      <c r="B8" s="57" t="s">
        <v>1</v>
      </c>
      <c r="C8" s="3">
        <v>7163</v>
      </c>
      <c r="D8" s="3">
        <v>3283</v>
      </c>
      <c r="E8" s="3">
        <v>2722</v>
      </c>
      <c r="F8" s="3">
        <v>170</v>
      </c>
      <c r="G8" s="3">
        <v>391</v>
      </c>
      <c r="H8" s="3">
        <v>3880</v>
      </c>
      <c r="I8" s="3">
        <v>3</v>
      </c>
      <c r="J8" s="3">
        <v>4163</v>
      </c>
      <c r="K8" s="3">
        <v>22</v>
      </c>
      <c r="L8" s="3">
        <v>605</v>
      </c>
      <c r="M8" s="3">
        <v>23</v>
      </c>
      <c r="N8" s="3">
        <v>1129</v>
      </c>
    </row>
    <row r="9" spans="2:14" ht="13.5">
      <c r="B9" s="57" t="s">
        <v>0</v>
      </c>
      <c r="C9" s="3">
        <v>5200</v>
      </c>
      <c r="D9" s="3">
        <v>2180</v>
      </c>
      <c r="E9" s="3">
        <v>1619</v>
      </c>
      <c r="F9" s="3">
        <v>77</v>
      </c>
      <c r="G9" s="3">
        <v>484</v>
      </c>
      <c r="H9" s="3">
        <v>3020</v>
      </c>
      <c r="I9" s="3">
        <v>3</v>
      </c>
      <c r="J9" s="3">
        <v>2528</v>
      </c>
      <c r="K9" s="3">
        <v>23</v>
      </c>
      <c r="L9" s="3">
        <v>677</v>
      </c>
      <c r="M9" s="3">
        <v>27</v>
      </c>
      <c r="N9" s="3">
        <v>1134</v>
      </c>
    </row>
    <row r="10" spans="2:14" ht="13.5">
      <c r="B10" s="57" t="s">
        <v>794</v>
      </c>
      <c r="C10" s="3">
        <v>5137</v>
      </c>
      <c r="D10" s="3">
        <v>2296</v>
      </c>
      <c r="E10" s="3">
        <v>1611</v>
      </c>
      <c r="F10" s="3">
        <v>98</v>
      </c>
      <c r="G10" s="3">
        <v>587</v>
      </c>
      <c r="H10" s="3">
        <v>2841</v>
      </c>
      <c r="I10" s="3">
        <v>3</v>
      </c>
      <c r="J10" s="3">
        <v>2342</v>
      </c>
      <c r="K10" s="3">
        <v>23</v>
      </c>
      <c r="L10" s="3">
        <v>527</v>
      </c>
      <c r="M10" s="3">
        <v>26</v>
      </c>
      <c r="N10" s="3">
        <v>1149</v>
      </c>
    </row>
    <row r="11" spans="2:14" ht="13.5">
      <c r="B11" s="57" t="s">
        <v>815</v>
      </c>
      <c r="C11" s="3">
        <v>5947</v>
      </c>
      <c r="D11" s="3">
        <v>2377</v>
      </c>
      <c r="E11" s="3">
        <v>1956</v>
      </c>
      <c r="F11" s="3">
        <v>65</v>
      </c>
      <c r="G11" s="3">
        <v>356</v>
      </c>
      <c r="H11" s="3">
        <v>3570</v>
      </c>
      <c r="I11" s="3">
        <v>3</v>
      </c>
      <c r="J11" s="3">
        <v>2120</v>
      </c>
      <c r="K11" s="3">
        <v>22</v>
      </c>
      <c r="L11" s="3">
        <v>595</v>
      </c>
      <c r="M11" s="3">
        <v>31</v>
      </c>
      <c r="N11" s="3">
        <v>1053</v>
      </c>
    </row>
    <row r="12" spans="2:14" ht="14.25" thickBot="1">
      <c r="B12" s="58" t="s">
        <v>1084</v>
      </c>
      <c r="C12" s="2">
        <f>SUM(D12,H12)</f>
        <v>4824</v>
      </c>
      <c r="D12" s="2">
        <f>SUM(E12:G12)</f>
        <v>1671</v>
      </c>
      <c r="E12" s="2">
        <v>1451</v>
      </c>
      <c r="F12" s="2">
        <v>31</v>
      </c>
      <c r="G12" s="2">
        <v>189</v>
      </c>
      <c r="H12" s="2">
        <v>3153</v>
      </c>
      <c r="I12" s="2">
        <v>3</v>
      </c>
      <c r="J12" s="2">
        <v>1552</v>
      </c>
      <c r="K12" s="2">
        <v>23</v>
      </c>
      <c r="L12" s="2">
        <v>789</v>
      </c>
      <c r="M12" s="2">
        <v>28</v>
      </c>
      <c r="N12" s="2">
        <v>787</v>
      </c>
    </row>
    <row r="13" ht="13.5">
      <c r="B13" s="1" t="s">
        <v>266</v>
      </c>
    </row>
  </sheetData>
  <sheetProtection/>
  <mergeCells count="8">
    <mergeCell ref="B4:B6"/>
    <mergeCell ref="C4:H4"/>
    <mergeCell ref="I4:J5"/>
    <mergeCell ref="K4:L5"/>
    <mergeCell ref="M4:N5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portrait" paperSize="9" r:id="rId1"/>
  <ignoredErrors>
    <ignoredError sqref="D1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7" t="s">
        <v>1101</v>
      </c>
    </row>
    <row r="3" ht="14.25" thickBot="1">
      <c r="J3" s="6" t="s">
        <v>268</v>
      </c>
    </row>
    <row r="4" spans="2:10" ht="13.5">
      <c r="B4" s="146" t="s">
        <v>5</v>
      </c>
      <c r="C4" s="151" t="s">
        <v>269</v>
      </c>
      <c r="D4" s="168"/>
      <c r="E4" s="168"/>
      <c r="F4" s="168"/>
      <c r="G4" s="168"/>
      <c r="H4" s="168"/>
      <c r="I4" s="168"/>
      <c r="J4" s="168"/>
    </row>
    <row r="5" spans="2:10" ht="13.5" customHeight="1">
      <c r="B5" s="155"/>
      <c r="C5" s="226" t="s">
        <v>19</v>
      </c>
      <c r="D5" s="152" t="s">
        <v>270</v>
      </c>
      <c r="E5" s="152"/>
      <c r="F5" s="154"/>
      <c r="G5" s="170" t="s">
        <v>762</v>
      </c>
      <c r="H5" s="152" t="s">
        <v>272</v>
      </c>
      <c r="I5" s="154"/>
      <c r="J5" s="179" t="s">
        <v>276</v>
      </c>
    </row>
    <row r="6" spans="2:10" ht="13.5">
      <c r="B6" s="155"/>
      <c r="C6" s="227"/>
      <c r="D6" s="226" t="s">
        <v>271</v>
      </c>
      <c r="E6" s="170" t="s">
        <v>274</v>
      </c>
      <c r="F6" s="170" t="s">
        <v>275</v>
      </c>
      <c r="G6" s="171"/>
      <c r="H6" s="226" t="s">
        <v>271</v>
      </c>
      <c r="I6" s="170" t="s">
        <v>274</v>
      </c>
      <c r="J6" s="166"/>
    </row>
    <row r="7" spans="2:10" ht="13.5">
      <c r="B7" s="155"/>
      <c r="C7" s="227"/>
      <c r="D7" s="227"/>
      <c r="E7" s="171"/>
      <c r="F7" s="171"/>
      <c r="G7" s="171"/>
      <c r="H7" s="227"/>
      <c r="I7" s="227"/>
      <c r="J7" s="166"/>
    </row>
    <row r="8" spans="2:10" ht="13.5">
      <c r="B8" s="147"/>
      <c r="C8" s="225"/>
      <c r="D8" s="225"/>
      <c r="E8" s="225"/>
      <c r="F8" s="225"/>
      <c r="G8" s="225"/>
      <c r="H8" s="225"/>
      <c r="I8" s="225"/>
      <c r="J8" s="167"/>
    </row>
    <row r="9" spans="2:10" ht="13.5">
      <c r="B9" s="5"/>
      <c r="C9" s="4" t="s">
        <v>273</v>
      </c>
      <c r="D9" s="4" t="s">
        <v>273</v>
      </c>
      <c r="E9" s="4" t="s">
        <v>273</v>
      </c>
      <c r="F9" s="4" t="s">
        <v>273</v>
      </c>
      <c r="G9" s="4" t="s">
        <v>273</v>
      </c>
      <c r="H9" s="4" t="s">
        <v>273</v>
      </c>
      <c r="I9" s="4" t="s">
        <v>273</v>
      </c>
      <c r="J9" s="4" t="s">
        <v>273</v>
      </c>
    </row>
    <row r="10" spans="2:10" ht="13.5">
      <c r="B10" s="57" t="s">
        <v>1</v>
      </c>
      <c r="C10" s="3">
        <v>528616</v>
      </c>
      <c r="D10" s="3">
        <v>274493</v>
      </c>
      <c r="E10" s="3">
        <v>13933</v>
      </c>
      <c r="F10" s="3">
        <v>30802</v>
      </c>
      <c r="G10" s="3">
        <v>57345</v>
      </c>
      <c r="H10" s="3">
        <v>93248</v>
      </c>
      <c r="I10" s="3">
        <v>11879</v>
      </c>
      <c r="J10" s="3">
        <v>46916</v>
      </c>
    </row>
    <row r="11" spans="2:10" ht="13.5">
      <c r="B11" s="57" t="s">
        <v>0</v>
      </c>
      <c r="C11" s="3">
        <v>536025</v>
      </c>
      <c r="D11" s="3">
        <v>274855</v>
      </c>
      <c r="E11" s="3">
        <v>13929</v>
      </c>
      <c r="F11" s="3">
        <v>29897</v>
      </c>
      <c r="G11" s="3">
        <v>58489</v>
      </c>
      <c r="H11" s="3">
        <v>96105</v>
      </c>
      <c r="I11" s="3">
        <v>12560</v>
      </c>
      <c r="J11" s="3">
        <v>50190</v>
      </c>
    </row>
    <row r="12" spans="2:10" ht="13.5">
      <c r="B12" s="57" t="s">
        <v>794</v>
      </c>
      <c r="C12" s="3">
        <v>548263</v>
      </c>
      <c r="D12" s="3">
        <v>278198</v>
      </c>
      <c r="E12" s="3">
        <v>14141</v>
      </c>
      <c r="F12" s="3">
        <v>29004</v>
      </c>
      <c r="G12" s="3">
        <v>58870</v>
      </c>
      <c r="H12" s="3">
        <v>100695</v>
      </c>
      <c r="I12" s="3">
        <v>12942</v>
      </c>
      <c r="J12" s="3">
        <v>54413</v>
      </c>
    </row>
    <row r="13" spans="2:10" ht="13.5">
      <c r="B13" s="57" t="s">
        <v>815</v>
      </c>
      <c r="C13" s="3">
        <v>566633</v>
      </c>
      <c r="D13" s="3">
        <v>284633</v>
      </c>
      <c r="E13" s="3">
        <v>14717</v>
      </c>
      <c r="F13" s="3">
        <v>30969</v>
      </c>
      <c r="G13" s="3">
        <v>61463</v>
      </c>
      <c r="H13" s="3">
        <v>103698</v>
      </c>
      <c r="I13" s="3">
        <v>13196</v>
      </c>
      <c r="J13" s="3">
        <v>57957</v>
      </c>
    </row>
    <row r="14" spans="2:10" ht="14.25" thickBot="1">
      <c r="B14" s="58" t="s">
        <v>1084</v>
      </c>
      <c r="C14" s="2">
        <f>SUM(D14:J14)</f>
        <v>549394</v>
      </c>
      <c r="D14" s="2">
        <v>256862</v>
      </c>
      <c r="E14" s="2">
        <v>15331</v>
      </c>
      <c r="F14" s="2">
        <v>29216</v>
      </c>
      <c r="G14" s="2">
        <v>64587</v>
      </c>
      <c r="H14" s="2">
        <v>107100</v>
      </c>
      <c r="I14" s="2">
        <v>13679</v>
      </c>
      <c r="J14" s="2">
        <v>62619</v>
      </c>
    </row>
    <row r="15" ht="14.25" thickBot="1"/>
    <row r="16" spans="2:10" ht="13.5">
      <c r="B16" s="146" t="s">
        <v>5</v>
      </c>
      <c r="C16" s="151" t="s">
        <v>277</v>
      </c>
      <c r="D16" s="168"/>
      <c r="E16" s="168"/>
      <c r="F16" s="168"/>
      <c r="G16" s="168"/>
      <c r="H16" s="168"/>
      <c r="I16" s="168"/>
      <c r="J16" s="168"/>
    </row>
    <row r="17" spans="2:10" ht="13.5" customHeight="1">
      <c r="B17" s="155"/>
      <c r="C17" s="226" t="s">
        <v>19</v>
      </c>
      <c r="D17" s="152" t="s">
        <v>270</v>
      </c>
      <c r="E17" s="152"/>
      <c r="F17" s="154"/>
      <c r="G17" s="170" t="s">
        <v>762</v>
      </c>
      <c r="H17" s="152" t="s">
        <v>272</v>
      </c>
      <c r="I17" s="154"/>
      <c r="J17" s="179" t="s">
        <v>276</v>
      </c>
    </row>
    <row r="18" spans="2:10" ht="13.5">
      <c r="B18" s="155"/>
      <c r="C18" s="227"/>
      <c r="D18" s="226" t="s">
        <v>271</v>
      </c>
      <c r="E18" s="170" t="s">
        <v>274</v>
      </c>
      <c r="F18" s="170" t="s">
        <v>275</v>
      </c>
      <c r="G18" s="171"/>
      <c r="H18" s="226" t="s">
        <v>271</v>
      </c>
      <c r="I18" s="170" t="s">
        <v>274</v>
      </c>
      <c r="J18" s="166"/>
    </row>
    <row r="19" spans="2:10" ht="13.5">
      <c r="B19" s="155"/>
      <c r="C19" s="227"/>
      <c r="D19" s="227"/>
      <c r="E19" s="171"/>
      <c r="F19" s="171"/>
      <c r="G19" s="171"/>
      <c r="H19" s="227"/>
      <c r="I19" s="227"/>
      <c r="J19" s="166"/>
    </row>
    <row r="20" spans="2:10" ht="13.5">
      <c r="B20" s="147"/>
      <c r="C20" s="225"/>
      <c r="D20" s="225"/>
      <c r="E20" s="225"/>
      <c r="F20" s="225"/>
      <c r="G20" s="225"/>
      <c r="H20" s="225"/>
      <c r="I20" s="225"/>
      <c r="J20" s="167"/>
    </row>
    <row r="21" spans="2:10" ht="13.5">
      <c r="B21" s="5"/>
      <c r="C21" s="4" t="s">
        <v>273</v>
      </c>
      <c r="D21" s="4" t="s">
        <v>273</v>
      </c>
      <c r="E21" s="4" t="s">
        <v>273</v>
      </c>
      <c r="F21" s="4" t="s">
        <v>273</v>
      </c>
      <c r="G21" s="4" t="s">
        <v>273</v>
      </c>
      <c r="H21" s="4" t="s">
        <v>273</v>
      </c>
      <c r="I21" s="4" t="s">
        <v>273</v>
      </c>
      <c r="J21" s="4" t="s">
        <v>273</v>
      </c>
    </row>
    <row r="22" spans="2:10" ht="13.5">
      <c r="B22" s="57" t="s">
        <v>1</v>
      </c>
      <c r="C22" s="3">
        <v>698806</v>
      </c>
      <c r="D22" s="3">
        <v>279167</v>
      </c>
      <c r="E22" s="3">
        <v>15432</v>
      </c>
      <c r="F22" s="3">
        <v>75448</v>
      </c>
      <c r="G22" s="3">
        <v>99199</v>
      </c>
      <c r="H22" s="3">
        <v>151895</v>
      </c>
      <c r="I22" s="3">
        <v>20949</v>
      </c>
      <c r="J22" s="3">
        <v>56716</v>
      </c>
    </row>
    <row r="23" spans="2:10" ht="13.5">
      <c r="B23" s="57" t="s">
        <v>0</v>
      </c>
      <c r="C23" s="3">
        <v>685654</v>
      </c>
      <c r="D23" s="3">
        <v>269442</v>
      </c>
      <c r="E23" s="3">
        <v>14699</v>
      </c>
      <c r="F23" s="3">
        <v>71696</v>
      </c>
      <c r="G23" s="3">
        <v>97915</v>
      </c>
      <c r="H23" s="3">
        <v>154432</v>
      </c>
      <c r="I23" s="3">
        <v>21298</v>
      </c>
      <c r="J23" s="3">
        <v>56172</v>
      </c>
    </row>
    <row r="24" spans="2:10" ht="13.5">
      <c r="B24" s="57" t="s">
        <v>794</v>
      </c>
      <c r="C24" s="3">
        <v>692824</v>
      </c>
      <c r="D24" s="3">
        <v>272942</v>
      </c>
      <c r="E24" s="3">
        <v>14247</v>
      </c>
      <c r="F24" s="3">
        <v>71842</v>
      </c>
      <c r="G24" s="3">
        <v>92655</v>
      </c>
      <c r="H24" s="3">
        <v>160383</v>
      </c>
      <c r="I24" s="3">
        <v>22419</v>
      </c>
      <c r="J24" s="3">
        <v>58336</v>
      </c>
    </row>
    <row r="25" spans="2:10" ht="13.5">
      <c r="B25" s="57" t="s">
        <v>815</v>
      </c>
      <c r="C25" s="3">
        <v>662376</v>
      </c>
      <c r="D25" s="3">
        <v>250308</v>
      </c>
      <c r="E25" s="3">
        <v>9872</v>
      </c>
      <c r="F25" s="3">
        <v>73505</v>
      </c>
      <c r="G25" s="3">
        <v>86592</v>
      </c>
      <c r="H25" s="3">
        <v>161764</v>
      </c>
      <c r="I25" s="3">
        <v>23047</v>
      </c>
      <c r="J25" s="3">
        <v>57288</v>
      </c>
    </row>
    <row r="26" spans="2:10" ht="14.25" thickBot="1">
      <c r="B26" s="58" t="s">
        <v>1084</v>
      </c>
      <c r="C26" s="2">
        <f>SUM(D26:J26)</f>
        <v>668275</v>
      </c>
      <c r="D26" s="2">
        <v>253659</v>
      </c>
      <c r="E26" s="2">
        <v>10481</v>
      </c>
      <c r="F26" s="2">
        <v>73883</v>
      </c>
      <c r="G26" s="2">
        <v>81864</v>
      </c>
      <c r="H26" s="2">
        <v>165893</v>
      </c>
      <c r="I26" s="2">
        <v>22580</v>
      </c>
      <c r="J26" s="2">
        <v>59915</v>
      </c>
    </row>
    <row r="27" ht="14.25" thickBot="1"/>
    <row r="28" spans="2:6" ht="13.5">
      <c r="B28" s="146" t="s">
        <v>5</v>
      </c>
      <c r="C28" s="151" t="s">
        <v>278</v>
      </c>
      <c r="D28" s="168"/>
      <c r="E28" s="168"/>
      <c r="F28" s="168"/>
    </row>
    <row r="29" spans="2:6" ht="13.5" customHeight="1">
      <c r="B29" s="155"/>
      <c r="C29" s="226" t="s">
        <v>19</v>
      </c>
      <c r="D29" s="170" t="s">
        <v>763</v>
      </c>
      <c r="E29" s="170" t="s">
        <v>279</v>
      </c>
      <c r="F29" s="179" t="s">
        <v>276</v>
      </c>
    </row>
    <row r="30" spans="2:6" ht="13.5" customHeight="1">
      <c r="B30" s="155"/>
      <c r="C30" s="227"/>
      <c r="D30" s="227"/>
      <c r="E30" s="227"/>
      <c r="F30" s="166"/>
    </row>
    <row r="31" spans="2:6" ht="13.5">
      <c r="B31" s="155"/>
      <c r="C31" s="227"/>
      <c r="D31" s="227"/>
      <c r="E31" s="227"/>
      <c r="F31" s="166"/>
    </row>
    <row r="32" spans="2:6" ht="13.5">
      <c r="B32" s="147"/>
      <c r="C32" s="225"/>
      <c r="D32" s="225"/>
      <c r="E32" s="225"/>
      <c r="F32" s="167"/>
    </row>
    <row r="33" spans="2:6" ht="13.5">
      <c r="B33" s="5"/>
      <c r="C33" s="4" t="s">
        <v>25</v>
      </c>
      <c r="D33" s="4" t="s">
        <v>25</v>
      </c>
      <c r="E33" s="4" t="s">
        <v>25</v>
      </c>
      <c r="F33" s="4" t="s">
        <v>25</v>
      </c>
    </row>
    <row r="34" spans="2:6" ht="13.5">
      <c r="B34" s="57" t="s">
        <v>1</v>
      </c>
      <c r="C34" s="3">
        <v>83368</v>
      </c>
      <c r="D34" s="3">
        <v>65587</v>
      </c>
      <c r="E34" s="3">
        <v>12846</v>
      </c>
      <c r="F34" s="3">
        <v>4935</v>
      </c>
    </row>
    <row r="35" spans="2:6" ht="13.5">
      <c r="B35" s="57" t="s">
        <v>0</v>
      </c>
      <c r="C35" s="3">
        <v>85710</v>
      </c>
      <c r="D35" s="3">
        <v>67252</v>
      </c>
      <c r="E35" s="3">
        <v>13358</v>
      </c>
      <c r="F35" s="3">
        <v>5100</v>
      </c>
    </row>
    <row r="36" spans="2:6" ht="13.5">
      <c r="B36" s="57" t="s">
        <v>794</v>
      </c>
      <c r="C36" s="3">
        <v>47408</v>
      </c>
      <c r="D36" s="3">
        <v>35144</v>
      </c>
      <c r="E36" s="3">
        <v>8712</v>
      </c>
      <c r="F36" s="3">
        <v>3552</v>
      </c>
    </row>
    <row r="37" spans="2:6" ht="13.5">
      <c r="B37" s="57" t="s">
        <v>815</v>
      </c>
      <c r="C37" s="3">
        <v>50051</v>
      </c>
      <c r="D37" s="3">
        <v>37096</v>
      </c>
      <c r="E37" s="3">
        <v>9237</v>
      </c>
      <c r="F37" s="3">
        <v>3718</v>
      </c>
    </row>
    <row r="38" spans="2:6" ht="14.25" thickBot="1">
      <c r="B38" s="58" t="s">
        <v>1084</v>
      </c>
      <c r="C38" s="2">
        <f>SUM(D38:F38)</f>
        <v>29543</v>
      </c>
      <c r="D38" s="2">
        <v>21296</v>
      </c>
      <c r="E38" s="2">
        <v>5946</v>
      </c>
      <c r="F38" s="2">
        <v>2301</v>
      </c>
    </row>
    <row r="39" ht="13.5">
      <c r="B39" s="1" t="s">
        <v>280</v>
      </c>
    </row>
  </sheetData>
  <sheetProtection/>
  <mergeCells count="30">
    <mergeCell ref="C28:F28"/>
    <mergeCell ref="D29:D32"/>
    <mergeCell ref="E29:E32"/>
    <mergeCell ref="F29:F32"/>
    <mergeCell ref="E18:E20"/>
    <mergeCell ref="F18:F20"/>
    <mergeCell ref="G17:G20"/>
    <mergeCell ref="H17:I17"/>
    <mergeCell ref="J17:J20"/>
    <mergeCell ref="D18:D20"/>
    <mergeCell ref="B4:B8"/>
    <mergeCell ref="C5:C8"/>
    <mergeCell ref="H18:H20"/>
    <mergeCell ref="I18:I20"/>
    <mergeCell ref="B28:B32"/>
    <mergeCell ref="C29:C32"/>
    <mergeCell ref="H6:H8"/>
    <mergeCell ref="I6:I8"/>
    <mergeCell ref="B16:B20"/>
    <mergeCell ref="C16:J16"/>
    <mergeCell ref="C17:C20"/>
    <mergeCell ref="D17:F17"/>
    <mergeCell ref="D5:F5"/>
    <mergeCell ref="G5:G8"/>
    <mergeCell ref="H5:I5"/>
    <mergeCell ref="J5:J8"/>
    <mergeCell ref="C4:J4"/>
    <mergeCell ref="D6:D8"/>
    <mergeCell ref="E6:E8"/>
    <mergeCell ref="F6:F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6.140625" style="1" bestFit="1" customWidth="1"/>
    <col min="4" max="4" width="8.140625" style="1" bestFit="1" customWidth="1"/>
    <col min="5" max="5" width="6.140625" style="1" bestFit="1" customWidth="1"/>
    <col min="6" max="6" width="8.140625" style="1" bestFit="1" customWidth="1"/>
    <col min="7" max="7" width="6.140625" style="1" bestFit="1" customWidth="1"/>
    <col min="8" max="8" width="8.140625" style="1" bestFit="1" customWidth="1"/>
    <col min="9" max="9" width="6.140625" style="1" bestFit="1" customWidth="1"/>
    <col min="10" max="10" width="8.140625" style="1" bestFit="1" customWidth="1"/>
    <col min="11" max="11" width="6.140625" style="1" bestFit="1" customWidth="1"/>
    <col min="12" max="12" width="8.140625" style="1" bestFit="1" customWidth="1"/>
    <col min="13" max="16384" width="2.57421875" style="1" customWidth="1"/>
  </cols>
  <sheetData>
    <row r="2" ht="13.5">
      <c r="B2" s="7" t="s">
        <v>1102</v>
      </c>
    </row>
    <row r="3" ht="19.5" customHeight="1" thickBot="1">
      <c r="B3" s="16" t="s">
        <v>742</v>
      </c>
    </row>
    <row r="4" spans="2:12" ht="13.5">
      <c r="B4" s="146" t="s">
        <v>5</v>
      </c>
      <c r="C4" s="150" t="s">
        <v>19</v>
      </c>
      <c r="D4" s="151"/>
      <c r="E4" s="150" t="s">
        <v>281</v>
      </c>
      <c r="F4" s="151"/>
      <c r="G4" s="150" t="s">
        <v>282</v>
      </c>
      <c r="H4" s="151"/>
      <c r="I4" s="150" t="s">
        <v>283</v>
      </c>
      <c r="J4" s="151"/>
      <c r="K4" s="150" t="s">
        <v>284</v>
      </c>
      <c r="L4" s="151"/>
    </row>
    <row r="5" spans="2:12" ht="13.5">
      <c r="B5" s="147"/>
      <c r="C5" s="51" t="s">
        <v>741</v>
      </c>
      <c r="D5" s="52" t="s">
        <v>315</v>
      </c>
      <c r="E5" s="51" t="s">
        <v>741</v>
      </c>
      <c r="F5" s="52" t="s">
        <v>315</v>
      </c>
      <c r="G5" s="51" t="s">
        <v>741</v>
      </c>
      <c r="H5" s="52" t="s">
        <v>315</v>
      </c>
      <c r="I5" s="51" t="s">
        <v>741</v>
      </c>
      <c r="J5" s="52" t="s">
        <v>315</v>
      </c>
      <c r="K5" s="51" t="s">
        <v>741</v>
      </c>
      <c r="L5" s="52" t="s">
        <v>315</v>
      </c>
    </row>
    <row r="6" spans="2:12" ht="13.5">
      <c r="B6" s="5"/>
      <c r="C6" s="4" t="s">
        <v>287</v>
      </c>
      <c r="D6" s="4" t="s">
        <v>25</v>
      </c>
      <c r="E6" s="4" t="s">
        <v>287</v>
      </c>
      <c r="F6" s="4" t="s">
        <v>25</v>
      </c>
      <c r="G6" s="4" t="s">
        <v>287</v>
      </c>
      <c r="H6" s="4" t="s">
        <v>25</v>
      </c>
      <c r="I6" s="4" t="s">
        <v>287</v>
      </c>
      <c r="J6" s="4" t="s">
        <v>25</v>
      </c>
      <c r="K6" s="4" t="s">
        <v>287</v>
      </c>
      <c r="L6" s="4" t="s">
        <v>25</v>
      </c>
    </row>
    <row r="7" spans="2:12" ht="13.5">
      <c r="B7" s="57" t="s">
        <v>3</v>
      </c>
      <c r="C7" s="44">
        <v>1638</v>
      </c>
      <c r="D7" s="44">
        <v>103363</v>
      </c>
      <c r="E7" s="44">
        <v>174</v>
      </c>
      <c r="F7" s="44">
        <v>79512</v>
      </c>
      <c r="G7" s="44">
        <v>357</v>
      </c>
      <c r="H7" s="44">
        <v>2627</v>
      </c>
      <c r="I7" s="44">
        <v>318</v>
      </c>
      <c r="J7" s="44">
        <v>4160</v>
      </c>
      <c r="K7" s="44">
        <v>317</v>
      </c>
      <c r="L7" s="44">
        <v>12883</v>
      </c>
    </row>
    <row r="8" spans="2:12" ht="13.5">
      <c r="B8" s="57" t="s">
        <v>2</v>
      </c>
      <c r="C8" s="44">
        <v>1047</v>
      </c>
      <c r="D8" s="44">
        <v>92287</v>
      </c>
      <c r="E8" s="44">
        <v>174</v>
      </c>
      <c r="F8" s="44">
        <v>72777</v>
      </c>
      <c r="G8" s="44">
        <v>227</v>
      </c>
      <c r="H8" s="44">
        <v>2387</v>
      </c>
      <c r="I8" s="44">
        <v>172</v>
      </c>
      <c r="J8" s="44">
        <v>3253</v>
      </c>
      <c r="K8" s="44">
        <v>205</v>
      </c>
      <c r="L8" s="44">
        <v>10691</v>
      </c>
    </row>
    <row r="9" spans="2:12" ht="13.5">
      <c r="B9" s="57" t="s">
        <v>1</v>
      </c>
      <c r="C9" s="44">
        <v>1455</v>
      </c>
      <c r="D9" s="44">
        <v>86394</v>
      </c>
      <c r="E9" s="44">
        <v>159</v>
      </c>
      <c r="F9" s="44">
        <v>68071</v>
      </c>
      <c r="G9" s="44">
        <v>394</v>
      </c>
      <c r="H9" s="44">
        <v>1794</v>
      </c>
      <c r="I9" s="44">
        <v>237</v>
      </c>
      <c r="J9" s="44">
        <v>2947</v>
      </c>
      <c r="K9" s="44">
        <v>280</v>
      </c>
      <c r="L9" s="44">
        <v>10583</v>
      </c>
    </row>
    <row r="10" spans="2:12" ht="14.25" thickBot="1">
      <c r="B10" s="58" t="s">
        <v>0</v>
      </c>
      <c r="C10" s="45">
        <v>695</v>
      </c>
      <c r="D10" s="45">
        <v>54478</v>
      </c>
      <c r="E10" s="45">
        <v>121</v>
      </c>
      <c r="F10" s="45">
        <v>45967</v>
      </c>
      <c r="G10" s="45">
        <v>173</v>
      </c>
      <c r="H10" s="45">
        <v>865</v>
      </c>
      <c r="I10" s="45">
        <v>163</v>
      </c>
      <c r="J10" s="45">
        <v>1923</v>
      </c>
      <c r="K10" s="45">
        <v>129</v>
      </c>
      <c r="L10" s="45">
        <v>4782</v>
      </c>
    </row>
    <row r="11" ht="14.25" thickBot="1"/>
    <row r="12" spans="2:6" ht="13.5">
      <c r="B12" s="146" t="s">
        <v>5</v>
      </c>
      <c r="C12" s="150" t="s">
        <v>285</v>
      </c>
      <c r="D12" s="151"/>
      <c r="E12" s="150" t="s">
        <v>286</v>
      </c>
      <c r="F12" s="151"/>
    </row>
    <row r="13" spans="2:6" ht="13.5">
      <c r="B13" s="147"/>
      <c r="C13" s="51" t="s">
        <v>741</v>
      </c>
      <c r="D13" s="52" t="s">
        <v>315</v>
      </c>
      <c r="E13" s="51" t="s">
        <v>741</v>
      </c>
      <c r="F13" s="52" t="s">
        <v>315</v>
      </c>
    </row>
    <row r="14" spans="2:6" ht="13.5">
      <c r="B14" s="5"/>
      <c r="C14" s="4" t="s">
        <v>287</v>
      </c>
      <c r="D14" s="4" t="s">
        <v>25</v>
      </c>
      <c r="E14" s="4" t="s">
        <v>287</v>
      </c>
      <c r="F14" s="4" t="s">
        <v>25</v>
      </c>
    </row>
    <row r="15" spans="2:6" ht="13.5">
      <c r="B15" s="57" t="s">
        <v>3</v>
      </c>
      <c r="C15" s="44">
        <v>220</v>
      </c>
      <c r="D15" s="44">
        <v>2499</v>
      </c>
      <c r="E15" s="44">
        <v>252</v>
      </c>
      <c r="F15" s="44">
        <v>1682</v>
      </c>
    </row>
    <row r="16" spans="2:6" ht="13.5">
      <c r="B16" s="57" t="s">
        <v>2</v>
      </c>
      <c r="C16" s="44">
        <v>129</v>
      </c>
      <c r="D16" s="44">
        <v>1822</v>
      </c>
      <c r="E16" s="44">
        <v>140</v>
      </c>
      <c r="F16" s="44">
        <v>1297</v>
      </c>
    </row>
    <row r="17" spans="2:6" ht="13.5">
      <c r="B17" s="57" t="s">
        <v>1</v>
      </c>
      <c r="C17" s="44">
        <v>205</v>
      </c>
      <c r="D17" s="44">
        <v>1756</v>
      </c>
      <c r="E17" s="44">
        <v>180</v>
      </c>
      <c r="F17" s="44">
        <v>1243</v>
      </c>
    </row>
    <row r="18" spans="2:6" ht="14.25" thickBot="1">
      <c r="B18" s="58" t="s">
        <v>0</v>
      </c>
      <c r="C18" s="45">
        <v>58</v>
      </c>
      <c r="D18" s="45">
        <v>543</v>
      </c>
      <c r="E18" s="45">
        <v>51</v>
      </c>
      <c r="F18" s="45">
        <v>398</v>
      </c>
    </row>
    <row r="19" ht="13.5">
      <c r="B19" s="1" t="s">
        <v>793</v>
      </c>
    </row>
    <row r="20" ht="13.5">
      <c r="B20" s="1" t="s">
        <v>288</v>
      </c>
    </row>
    <row r="22" ht="19.5" customHeight="1">
      <c r="B22" s="16" t="s">
        <v>743</v>
      </c>
    </row>
    <row r="23" ht="19.5" customHeight="1" thickBot="1">
      <c r="B23" s="1" t="s">
        <v>744</v>
      </c>
    </row>
    <row r="24" spans="2:12" ht="13.5">
      <c r="B24" s="146" t="s">
        <v>5</v>
      </c>
      <c r="C24" s="150" t="s">
        <v>745</v>
      </c>
      <c r="D24" s="151"/>
      <c r="E24" s="150" t="s">
        <v>746</v>
      </c>
      <c r="F24" s="151"/>
      <c r="G24" s="150" t="s">
        <v>747</v>
      </c>
      <c r="H24" s="151"/>
      <c r="I24" s="150" t="s">
        <v>748</v>
      </c>
      <c r="J24" s="151"/>
      <c r="K24" s="150" t="s">
        <v>749</v>
      </c>
      <c r="L24" s="151"/>
    </row>
    <row r="25" spans="2:12" ht="13.5">
      <c r="B25" s="147"/>
      <c r="C25" s="51" t="s">
        <v>741</v>
      </c>
      <c r="D25" s="52" t="s">
        <v>315</v>
      </c>
      <c r="E25" s="51" t="s">
        <v>741</v>
      </c>
      <c r="F25" s="52" t="s">
        <v>315</v>
      </c>
      <c r="G25" s="51" t="s">
        <v>741</v>
      </c>
      <c r="H25" s="52" t="s">
        <v>315</v>
      </c>
      <c r="I25" s="51" t="s">
        <v>741</v>
      </c>
      <c r="J25" s="52" t="s">
        <v>315</v>
      </c>
      <c r="K25" s="51" t="s">
        <v>741</v>
      </c>
      <c r="L25" s="52" t="s">
        <v>315</v>
      </c>
    </row>
    <row r="26" spans="2:12" ht="13.5">
      <c r="B26" s="5"/>
      <c r="C26" s="4" t="s">
        <v>287</v>
      </c>
      <c r="D26" s="4" t="s">
        <v>25</v>
      </c>
      <c r="E26" s="4" t="s">
        <v>287</v>
      </c>
      <c r="F26" s="4" t="s">
        <v>25</v>
      </c>
      <c r="G26" s="4" t="s">
        <v>287</v>
      </c>
      <c r="H26" s="4" t="s">
        <v>25</v>
      </c>
      <c r="I26" s="4" t="s">
        <v>287</v>
      </c>
      <c r="J26" s="4" t="s">
        <v>25</v>
      </c>
      <c r="K26" s="4" t="s">
        <v>287</v>
      </c>
      <c r="L26" s="4" t="s">
        <v>25</v>
      </c>
    </row>
    <row r="27" spans="2:12" ht="13.5">
      <c r="B27" s="57" t="s">
        <v>797</v>
      </c>
      <c r="C27" s="44">
        <v>201</v>
      </c>
      <c r="D27" s="44">
        <v>112917</v>
      </c>
      <c r="E27" s="44">
        <v>194</v>
      </c>
      <c r="F27" s="44">
        <v>25111</v>
      </c>
      <c r="G27" s="44">
        <v>133</v>
      </c>
      <c r="H27" s="44">
        <v>8462</v>
      </c>
      <c r="I27" s="44">
        <v>362</v>
      </c>
      <c r="J27" s="44">
        <v>3513</v>
      </c>
      <c r="K27" s="44">
        <v>460</v>
      </c>
      <c r="L27" s="44">
        <v>1967</v>
      </c>
    </row>
    <row r="28" spans="2:12" ht="13.5">
      <c r="B28" s="57" t="s">
        <v>819</v>
      </c>
      <c r="C28" s="44">
        <v>211</v>
      </c>
      <c r="D28" s="44">
        <v>122001</v>
      </c>
      <c r="E28" s="44">
        <v>205</v>
      </c>
      <c r="F28" s="44">
        <v>26000</v>
      </c>
      <c r="G28" s="44">
        <v>178</v>
      </c>
      <c r="H28" s="44">
        <v>7506</v>
      </c>
      <c r="I28" s="44">
        <v>462</v>
      </c>
      <c r="J28" s="44">
        <v>4611</v>
      </c>
      <c r="K28" s="44">
        <v>597</v>
      </c>
      <c r="L28" s="44">
        <v>2630</v>
      </c>
    </row>
    <row r="29" spans="2:12" ht="14.25" thickBot="1">
      <c r="B29" s="58" t="s">
        <v>1103</v>
      </c>
      <c r="C29" s="113">
        <v>210</v>
      </c>
      <c r="D29" s="45">
        <v>120765</v>
      </c>
      <c r="E29" s="45">
        <v>195</v>
      </c>
      <c r="F29" s="45">
        <v>26219</v>
      </c>
      <c r="G29" s="45">
        <v>182</v>
      </c>
      <c r="H29" s="45">
        <v>9510</v>
      </c>
      <c r="I29" s="45">
        <v>376</v>
      </c>
      <c r="J29" s="45">
        <v>3955</v>
      </c>
      <c r="K29" s="45">
        <v>679</v>
      </c>
      <c r="L29" s="45">
        <v>2612</v>
      </c>
    </row>
    <row r="30" ht="14.25" thickBot="1"/>
    <row r="31" spans="2:12" ht="13.5" customHeight="1">
      <c r="B31" s="146" t="s">
        <v>5</v>
      </c>
      <c r="C31" s="150" t="s">
        <v>750</v>
      </c>
      <c r="D31" s="151"/>
      <c r="E31" s="150" t="s">
        <v>751</v>
      </c>
      <c r="F31" s="151"/>
      <c r="G31" s="150" t="s">
        <v>752</v>
      </c>
      <c r="H31" s="151"/>
      <c r="I31" s="150" t="s">
        <v>753</v>
      </c>
      <c r="J31" s="151"/>
      <c r="K31" s="150" t="s">
        <v>282</v>
      </c>
      <c r="L31" s="151"/>
    </row>
    <row r="32" spans="2:12" ht="13.5">
      <c r="B32" s="147"/>
      <c r="C32" s="51" t="s">
        <v>741</v>
      </c>
      <c r="D32" s="52" t="s">
        <v>315</v>
      </c>
      <c r="E32" s="51" t="s">
        <v>741</v>
      </c>
      <c r="F32" s="52" t="s">
        <v>315</v>
      </c>
      <c r="G32" s="51" t="s">
        <v>741</v>
      </c>
      <c r="H32" s="52" t="s">
        <v>315</v>
      </c>
      <c r="I32" s="51" t="s">
        <v>741</v>
      </c>
      <c r="J32" s="52" t="s">
        <v>315</v>
      </c>
      <c r="K32" s="51" t="s">
        <v>741</v>
      </c>
      <c r="L32" s="52" t="s">
        <v>315</v>
      </c>
    </row>
    <row r="33" spans="2:12" ht="13.5">
      <c r="B33" s="5"/>
      <c r="C33" s="4" t="s">
        <v>287</v>
      </c>
      <c r="D33" s="4" t="s">
        <v>25</v>
      </c>
      <c r="E33" s="4" t="s">
        <v>287</v>
      </c>
      <c r="F33" s="4" t="s">
        <v>25</v>
      </c>
      <c r="G33" s="4" t="s">
        <v>287</v>
      </c>
      <c r="H33" s="4" t="s">
        <v>25</v>
      </c>
      <c r="I33" s="4" t="s">
        <v>287</v>
      </c>
      <c r="J33" s="4" t="s">
        <v>25</v>
      </c>
      <c r="K33" s="4" t="s">
        <v>287</v>
      </c>
      <c r="L33" s="4" t="s">
        <v>25</v>
      </c>
    </row>
    <row r="34" spans="2:12" ht="13.5">
      <c r="B34" s="57" t="s">
        <v>797</v>
      </c>
      <c r="C34" s="44">
        <v>325</v>
      </c>
      <c r="D34" s="44">
        <v>1063</v>
      </c>
      <c r="E34" s="44">
        <v>439</v>
      </c>
      <c r="F34" s="44">
        <v>1487</v>
      </c>
      <c r="G34" s="44">
        <v>329</v>
      </c>
      <c r="H34" s="44">
        <v>1121</v>
      </c>
      <c r="I34" s="44">
        <v>293</v>
      </c>
      <c r="J34" s="44">
        <v>14964</v>
      </c>
      <c r="K34" s="44">
        <v>410</v>
      </c>
      <c r="L34" s="44">
        <v>4270</v>
      </c>
    </row>
    <row r="35" spans="2:12" ht="13.5">
      <c r="B35" s="57" t="s">
        <v>819</v>
      </c>
      <c r="C35" s="44">
        <v>569</v>
      </c>
      <c r="D35" s="44">
        <v>1783</v>
      </c>
      <c r="E35" s="44">
        <v>695</v>
      </c>
      <c r="F35" s="44">
        <v>2061</v>
      </c>
      <c r="G35" s="44">
        <v>660</v>
      </c>
      <c r="H35" s="44">
        <v>1997</v>
      </c>
      <c r="I35" s="44">
        <v>280</v>
      </c>
      <c r="J35" s="44">
        <v>17610</v>
      </c>
      <c r="K35" s="44">
        <v>424</v>
      </c>
      <c r="L35" s="44">
        <v>5521</v>
      </c>
    </row>
    <row r="36" spans="2:12" ht="14.25" thickBot="1">
      <c r="B36" s="58" t="s">
        <v>1103</v>
      </c>
      <c r="C36" s="113">
        <v>578</v>
      </c>
      <c r="D36" s="45">
        <v>2013</v>
      </c>
      <c r="E36" s="45">
        <v>744</v>
      </c>
      <c r="F36" s="45">
        <v>2228</v>
      </c>
      <c r="G36" s="45">
        <v>639</v>
      </c>
      <c r="H36" s="45">
        <v>2194</v>
      </c>
      <c r="I36" s="45">
        <v>281</v>
      </c>
      <c r="J36" s="45">
        <v>21623</v>
      </c>
      <c r="K36" s="45">
        <v>414</v>
      </c>
      <c r="L36" s="45">
        <v>5217</v>
      </c>
    </row>
    <row r="37" ht="14.25" thickBot="1"/>
    <row r="38" spans="2:4" ht="13.5">
      <c r="B38" s="146" t="s">
        <v>5</v>
      </c>
      <c r="C38" s="150" t="s">
        <v>285</v>
      </c>
      <c r="D38" s="151"/>
    </row>
    <row r="39" spans="2:4" ht="13.5">
      <c r="B39" s="147"/>
      <c r="C39" s="51" t="s">
        <v>741</v>
      </c>
      <c r="D39" s="52" t="s">
        <v>315</v>
      </c>
    </row>
    <row r="40" spans="2:4" ht="13.5">
      <c r="B40" s="5"/>
      <c r="C40" s="4" t="s">
        <v>287</v>
      </c>
      <c r="D40" s="4" t="s">
        <v>25</v>
      </c>
    </row>
    <row r="41" spans="2:4" ht="13.5">
      <c r="B41" s="57" t="s">
        <v>797</v>
      </c>
      <c r="C41" s="44">
        <v>148</v>
      </c>
      <c r="D41" s="44">
        <v>1333</v>
      </c>
    </row>
    <row r="42" spans="2:4" ht="13.5">
      <c r="B42" s="57" t="s">
        <v>819</v>
      </c>
      <c r="C42" s="44">
        <v>207</v>
      </c>
      <c r="D42" s="44">
        <v>1979</v>
      </c>
    </row>
    <row r="43" spans="2:4" ht="14.25" thickBot="1">
      <c r="B43" s="58" t="s">
        <v>1103</v>
      </c>
      <c r="C43" s="113">
        <v>265</v>
      </c>
      <c r="D43" s="45">
        <v>2021</v>
      </c>
    </row>
    <row r="45" ht="19.5" customHeight="1" thickBot="1">
      <c r="B45" s="1" t="s">
        <v>754</v>
      </c>
    </row>
    <row r="46" spans="2:8" ht="13.5" customHeight="1">
      <c r="B46" s="146" t="s">
        <v>5</v>
      </c>
      <c r="C46" s="150" t="s">
        <v>1015</v>
      </c>
      <c r="D46" s="151"/>
      <c r="E46" s="228" t="s">
        <v>1016</v>
      </c>
      <c r="F46" s="229"/>
      <c r="G46" s="151" t="s">
        <v>1408</v>
      </c>
      <c r="H46" s="168"/>
    </row>
    <row r="47" spans="2:8" ht="13.5">
      <c r="B47" s="147"/>
      <c r="C47" s="51" t="s">
        <v>1017</v>
      </c>
      <c r="D47" s="52" t="s">
        <v>1018</v>
      </c>
      <c r="E47" s="51" t="s">
        <v>1019</v>
      </c>
      <c r="F47" s="52" t="s">
        <v>1020</v>
      </c>
      <c r="G47" s="144" t="s">
        <v>1019</v>
      </c>
      <c r="H47" s="145" t="s">
        <v>1409</v>
      </c>
    </row>
    <row r="48" spans="2:8" ht="13.5">
      <c r="B48" s="5"/>
      <c r="C48" s="4" t="s">
        <v>1021</v>
      </c>
      <c r="D48" s="4" t="s">
        <v>858</v>
      </c>
      <c r="E48" s="4" t="s">
        <v>1022</v>
      </c>
      <c r="F48" s="4" t="s">
        <v>858</v>
      </c>
      <c r="G48" s="4" t="s">
        <v>1022</v>
      </c>
      <c r="H48" s="4" t="s">
        <v>1410</v>
      </c>
    </row>
    <row r="49" spans="2:8" ht="13.5">
      <c r="B49" s="57" t="s">
        <v>797</v>
      </c>
      <c r="C49" s="44">
        <v>18</v>
      </c>
      <c r="D49" s="44">
        <v>82951</v>
      </c>
      <c r="E49" s="44">
        <v>19</v>
      </c>
      <c r="F49" s="44">
        <v>6128</v>
      </c>
      <c r="G49" s="44">
        <v>55</v>
      </c>
      <c r="H49" s="44">
        <v>24503</v>
      </c>
    </row>
    <row r="50" spans="2:8" ht="13.5">
      <c r="B50" s="57" t="s">
        <v>819</v>
      </c>
      <c r="C50" s="44">
        <v>17</v>
      </c>
      <c r="D50" s="44">
        <v>45060</v>
      </c>
      <c r="E50" s="44">
        <v>39</v>
      </c>
      <c r="F50" s="44">
        <v>6636</v>
      </c>
      <c r="G50" s="44">
        <v>99</v>
      </c>
      <c r="H50" s="44">
        <v>26834</v>
      </c>
    </row>
    <row r="51" spans="2:8" ht="14.25" thickBot="1">
      <c r="B51" s="58" t="s">
        <v>1103</v>
      </c>
      <c r="C51" s="113">
        <v>12</v>
      </c>
      <c r="D51" s="45">
        <v>84786</v>
      </c>
      <c r="E51" s="45">
        <v>40</v>
      </c>
      <c r="F51" s="45">
        <v>5276</v>
      </c>
      <c r="G51" s="45">
        <v>148</v>
      </c>
      <c r="H51" s="45">
        <v>24631</v>
      </c>
    </row>
    <row r="52" ht="13.5">
      <c r="B52" s="1" t="s">
        <v>755</v>
      </c>
    </row>
    <row r="53" ht="13.5">
      <c r="B53" s="1" t="s">
        <v>757</v>
      </c>
    </row>
    <row r="54" ht="13.5">
      <c r="B54" s="1" t="s">
        <v>758</v>
      </c>
    </row>
    <row r="55" ht="13.5">
      <c r="B55" s="1" t="s">
        <v>756</v>
      </c>
    </row>
  </sheetData>
  <sheetProtection/>
  <mergeCells count="27">
    <mergeCell ref="I31:J31"/>
    <mergeCell ref="B38:B39"/>
    <mergeCell ref="B24:B25"/>
    <mergeCell ref="C24:D24"/>
    <mergeCell ref="E24:F24"/>
    <mergeCell ref="G24:H24"/>
    <mergeCell ref="B31:B32"/>
    <mergeCell ref="C4:D4"/>
    <mergeCell ref="E4:F4"/>
    <mergeCell ref="C46:D46"/>
    <mergeCell ref="E46:F46"/>
    <mergeCell ref="G46:H46"/>
    <mergeCell ref="K24:L24"/>
    <mergeCell ref="I24:J24"/>
    <mergeCell ref="C31:D31"/>
    <mergeCell ref="E31:F31"/>
    <mergeCell ref="G31:H31"/>
    <mergeCell ref="K31:L31"/>
    <mergeCell ref="C38:D38"/>
    <mergeCell ref="B46:B47"/>
    <mergeCell ref="G4:H4"/>
    <mergeCell ref="I4:J4"/>
    <mergeCell ref="K4:L4"/>
    <mergeCell ref="E12:F12"/>
    <mergeCell ref="B12:B13"/>
    <mergeCell ref="C12:D12"/>
    <mergeCell ref="B4:B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85"/>
  <sheetViews>
    <sheetView zoomScaleSheetLayoutView="100" zoomScalePageLayoutView="0" workbookViewId="0" topLeftCell="A43">
      <selection activeCell="M7" sqref="M7"/>
    </sheetView>
  </sheetViews>
  <sheetFormatPr defaultColWidth="2.57421875" defaultRowHeight="15"/>
  <cols>
    <col min="1" max="1" width="2.57421875" style="1" customWidth="1"/>
    <col min="2" max="2" width="14.421875" style="1" customWidth="1"/>
    <col min="3" max="3" width="17.28125" style="1" bestFit="1" customWidth="1"/>
    <col min="4" max="4" width="64.421875" style="1" bestFit="1" customWidth="1"/>
    <col min="5" max="5" width="9.00390625" style="1" bestFit="1" customWidth="1"/>
    <col min="6" max="6" width="14.7109375" style="1" customWidth="1"/>
    <col min="7" max="16384" width="2.57421875" style="1" customWidth="1"/>
  </cols>
  <sheetData>
    <row r="2" spans="2:3" ht="13.5">
      <c r="B2" s="66" t="s">
        <v>1104</v>
      </c>
      <c r="C2" s="66"/>
    </row>
    <row r="3" ht="14.25" thickBot="1">
      <c r="F3" s="6" t="s">
        <v>1105</v>
      </c>
    </row>
    <row r="4" spans="2:6" ht="13.5" customHeight="1">
      <c r="B4" s="182" t="s">
        <v>855</v>
      </c>
      <c r="C4" s="146"/>
      <c r="D4" s="148" t="s">
        <v>856</v>
      </c>
      <c r="E4" s="164" t="s">
        <v>857</v>
      </c>
      <c r="F4" s="148" t="s">
        <v>806</v>
      </c>
    </row>
    <row r="5" spans="2:6" ht="13.5">
      <c r="B5" s="184"/>
      <c r="C5" s="147"/>
      <c r="D5" s="149"/>
      <c r="E5" s="149"/>
      <c r="F5" s="149"/>
    </row>
    <row r="6" spans="2:6" ht="13.5">
      <c r="B6" s="14"/>
      <c r="C6" s="5"/>
      <c r="D6" s="34"/>
      <c r="E6" s="34" t="s">
        <v>858</v>
      </c>
      <c r="F6" s="35"/>
    </row>
    <row r="7" spans="2:6" ht="13.5" customHeight="1">
      <c r="B7" s="248" t="s">
        <v>859</v>
      </c>
      <c r="C7" s="249"/>
      <c r="D7" s="116" t="s">
        <v>860</v>
      </c>
      <c r="E7" s="117">
        <v>580</v>
      </c>
      <c r="F7" s="118" t="s">
        <v>861</v>
      </c>
    </row>
    <row r="8" spans="2:6" ht="13.5" customHeight="1">
      <c r="B8" s="234" t="s">
        <v>862</v>
      </c>
      <c r="C8" s="235"/>
      <c r="D8" s="119" t="s">
        <v>981</v>
      </c>
      <c r="E8" s="120"/>
      <c r="F8" s="121" t="s">
        <v>863</v>
      </c>
    </row>
    <row r="9" spans="2:6" ht="13.5" customHeight="1">
      <c r="B9" s="234" t="s">
        <v>864</v>
      </c>
      <c r="C9" s="235"/>
      <c r="D9" s="119" t="s">
        <v>982</v>
      </c>
      <c r="E9" s="120"/>
      <c r="F9" s="121" t="s">
        <v>290</v>
      </c>
    </row>
    <row r="10" spans="2:6" ht="13.5" customHeight="1">
      <c r="B10" s="234" t="s">
        <v>865</v>
      </c>
      <c r="C10" s="235"/>
      <c r="D10" s="119" t="s">
        <v>983</v>
      </c>
      <c r="E10" s="122"/>
      <c r="F10" s="121" t="s">
        <v>866</v>
      </c>
    </row>
    <row r="11" spans="2:6" ht="13.5" customHeight="1">
      <c r="B11" s="234" t="s">
        <v>867</v>
      </c>
      <c r="C11" s="235"/>
      <c r="D11" s="119" t="s">
        <v>984</v>
      </c>
      <c r="E11" s="120">
        <v>10000</v>
      </c>
      <c r="F11" s="121" t="s">
        <v>868</v>
      </c>
    </row>
    <row r="12" spans="2:6" ht="13.5" customHeight="1">
      <c r="B12" s="234" t="s">
        <v>869</v>
      </c>
      <c r="C12" s="235"/>
      <c r="D12" s="119" t="s">
        <v>1013</v>
      </c>
      <c r="E12" s="120"/>
      <c r="F12" s="121" t="s">
        <v>870</v>
      </c>
    </row>
    <row r="13" spans="2:6" ht="13.5" customHeight="1">
      <c r="B13" s="234" t="s">
        <v>871</v>
      </c>
      <c r="C13" s="235"/>
      <c r="D13" s="119" t="s">
        <v>872</v>
      </c>
      <c r="E13" s="120"/>
      <c r="F13" s="121" t="s">
        <v>861</v>
      </c>
    </row>
    <row r="14" spans="2:6" ht="13.5" customHeight="1">
      <c r="B14" s="234" t="s">
        <v>873</v>
      </c>
      <c r="C14" s="235"/>
      <c r="D14" s="119" t="s">
        <v>1125</v>
      </c>
      <c r="E14" s="120"/>
      <c r="F14" s="121" t="s">
        <v>866</v>
      </c>
    </row>
    <row r="15" spans="2:6" ht="13.5" customHeight="1">
      <c r="B15" s="234" t="s">
        <v>874</v>
      </c>
      <c r="C15" s="235"/>
      <c r="D15" s="119" t="s">
        <v>875</v>
      </c>
      <c r="E15" s="120"/>
      <c r="F15" s="121" t="s">
        <v>861</v>
      </c>
    </row>
    <row r="16" spans="2:6" ht="13.5" customHeight="1">
      <c r="B16" s="234" t="s">
        <v>985</v>
      </c>
      <c r="C16" s="235"/>
      <c r="D16" s="119" t="s">
        <v>876</v>
      </c>
      <c r="E16" s="120"/>
      <c r="F16" s="121" t="s">
        <v>292</v>
      </c>
    </row>
    <row r="17" spans="2:6" ht="13.5" customHeight="1">
      <c r="B17" s="234" t="s">
        <v>986</v>
      </c>
      <c r="C17" s="235"/>
      <c r="D17" s="119" t="s">
        <v>877</v>
      </c>
      <c r="E17" s="120"/>
      <c r="F17" s="121" t="s">
        <v>293</v>
      </c>
    </row>
    <row r="18" spans="2:6" ht="13.5" customHeight="1">
      <c r="B18" s="234" t="s">
        <v>878</v>
      </c>
      <c r="C18" s="235"/>
      <c r="D18" s="123" t="s">
        <v>1023</v>
      </c>
      <c r="E18" s="120"/>
      <c r="F18" s="121" t="s">
        <v>879</v>
      </c>
    </row>
    <row r="19" spans="2:6" ht="13.5" customHeight="1">
      <c r="B19" s="234" t="s">
        <v>1126</v>
      </c>
      <c r="C19" s="235"/>
      <c r="D19" s="123" t="s">
        <v>1024</v>
      </c>
      <c r="E19" s="120"/>
      <c r="F19" s="121" t="s">
        <v>294</v>
      </c>
    </row>
    <row r="20" spans="2:6" ht="13.5" customHeight="1">
      <c r="B20" s="234" t="s">
        <v>1127</v>
      </c>
      <c r="C20" s="235"/>
      <c r="D20" s="140" t="s">
        <v>1025</v>
      </c>
      <c r="E20" s="139"/>
      <c r="F20" s="124" t="s">
        <v>1119</v>
      </c>
    </row>
    <row r="21" spans="2:6" ht="13.5" customHeight="1">
      <c r="B21" s="236" t="s">
        <v>987</v>
      </c>
      <c r="C21" s="237"/>
      <c r="D21" s="238" t="s">
        <v>1026</v>
      </c>
      <c r="E21" s="240"/>
      <c r="F21" s="230" t="s">
        <v>1120</v>
      </c>
    </row>
    <row r="22" spans="2:6" ht="13.5">
      <c r="B22" s="250"/>
      <c r="C22" s="251"/>
      <c r="D22" s="239"/>
      <c r="E22" s="241"/>
      <c r="F22" s="231"/>
    </row>
    <row r="23" spans="2:6" ht="13.5" customHeight="1">
      <c r="B23" s="236" t="s">
        <v>1128</v>
      </c>
      <c r="C23" s="237"/>
      <c r="D23" s="238" t="s">
        <v>1027</v>
      </c>
      <c r="E23" s="240"/>
      <c r="F23" s="230" t="s">
        <v>1121</v>
      </c>
    </row>
    <row r="24" spans="2:6" ht="13.5" customHeight="1">
      <c r="B24" s="250"/>
      <c r="C24" s="251"/>
      <c r="D24" s="239"/>
      <c r="E24" s="241"/>
      <c r="F24" s="231"/>
    </row>
    <row r="25" spans="2:6" ht="13.5" customHeight="1">
      <c r="B25" s="234" t="s">
        <v>880</v>
      </c>
      <c r="C25" s="235"/>
      <c r="D25" s="141" t="s">
        <v>1129</v>
      </c>
      <c r="E25" s="120"/>
      <c r="F25" s="121" t="s">
        <v>1014</v>
      </c>
    </row>
    <row r="26" spans="2:6" ht="13.5" customHeight="1">
      <c r="B26" s="234" t="s">
        <v>881</v>
      </c>
      <c r="C26" s="235"/>
      <c r="D26" s="119" t="s">
        <v>882</v>
      </c>
      <c r="E26" s="120"/>
      <c r="F26" s="121" t="s">
        <v>883</v>
      </c>
    </row>
    <row r="27" spans="2:6" ht="94.5">
      <c r="B27" s="236" t="s">
        <v>884</v>
      </c>
      <c r="C27" s="235"/>
      <c r="D27" s="123" t="s">
        <v>1028</v>
      </c>
      <c r="E27" s="120"/>
      <c r="F27" s="126" t="s">
        <v>1029</v>
      </c>
    </row>
    <row r="28" spans="2:6" ht="27">
      <c r="B28" s="127"/>
      <c r="C28" s="128" t="s">
        <v>885</v>
      </c>
      <c r="D28" s="119" t="s">
        <v>1122</v>
      </c>
      <c r="E28" s="142">
        <v>738</v>
      </c>
      <c r="F28" s="129" t="s">
        <v>1029</v>
      </c>
    </row>
    <row r="29" spans="2:6" ht="18" customHeight="1">
      <c r="B29" s="130"/>
      <c r="C29" s="128" t="s">
        <v>886</v>
      </c>
      <c r="D29" s="119" t="s">
        <v>1130</v>
      </c>
      <c r="E29" s="120"/>
      <c r="F29" s="129" t="s">
        <v>1123</v>
      </c>
    </row>
    <row r="30" spans="2:6" ht="40.5">
      <c r="B30" s="234" t="s">
        <v>887</v>
      </c>
      <c r="C30" s="235"/>
      <c r="D30" s="119" t="s">
        <v>888</v>
      </c>
      <c r="E30" s="120"/>
      <c r="F30" s="129" t="s">
        <v>889</v>
      </c>
    </row>
    <row r="31" spans="2:6" ht="13.5">
      <c r="B31" s="236" t="s">
        <v>890</v>
      </c>
      <c r="C31" s="237"/>
      <c r="D31" s="131" t="s">
        <v>1131</v>
      </c>
      <c r="E31" s="120"/>
      <c r="F31" s="129" t="s">
        <v>988</v>
      </c>
    </row>
    <row r="32" spans="2:6" ht="13.5">
      <c r="B32" s="132"/>
      <c r="C32" s="133"/>
      <c r="D32" s="131" t="s">
        <v>891</v>
      </c>
      <c r="E32" s="120"/>
      <c r="F32" s="129" t="s">
        <v>892</v>
      </c>
    </row>
    <row r="33" spans="2:6" ht="13.5">
      <c r="B33" s="132"/>
      <c r="C33" s="133"/>
      <c r="D33" s="131" t="s">
        <v>893</v>
      </c>
      <c r="E33" s="120"/>
      <c r="F33" s="129" t="s">
        <v>989</v>
      </c>
    </row>
    <row r="34" spans="2:6" ht="27">
      <c r="B34" s="132"/>
      <c r="C34" s="133"/>
      <c r="D34" s="131" t="s">
        <v>990</v>
      </c>
      <c r="E34" s="120"/>
      <c r="F34" s="129" t="s">
        <v>989</v>
      </c>
    </row>
    <row r="35" spans="2:6" ht="27">
      <c r="B35" s="132"/>
      <c r="C35" s="133"/>
      <c r="D35" s="131" t="s">
        <v>1132</v>
      </c>
      <c r="E35" s="120"/>
      <c r="F35" s="129" t="s">
        <v>892</v>
      </c>
    </row>
    <row r="36" spans="2:6" ht="13.5">
      <c r="B36" s="132"/>
      <c r="C36" s="125"/>
      <c r="D36" s="131" t="s">
        <v>894</v>
      </c>
      <c r="E36" s="120"/>
      <c r="F36" s="129" t="s">
        <v>895</v>
      </c>
    </row>
    <row r="37" spans="2:6" ht="15.75" customHeight="1">
      <c r="B37" s="134"/>
      <c r="C37" s="128" t="s">
        <v>896</v>
      </c>
      <c r="D37" s="119" t="s">
        <v>991</v>
      </c>
      <c r="E37" s="120"/>
      <c r="F37" s="129" t="s">
        <v>992</v>
      </c>
    </row>
    <row r="38" spans="2:6" ht="67.5">
      <c r="B38" s="234" t="s">
        <v>897</v>
      </c>
      <c r="C38" s="235"/>
      <c r="D38" s="119" t="s">
        <v>898</v>
      </c>
      <c r="E38" s="120"/>
      <c r="F38" s="129" t="s">
        <v>298</v>
      </c>
    </row>
    <row r="39" spans="2:6" ht="13.5" customHeight="1">
      <c r="B39" s="236" t="s">
        <v>899</v>
      </c>
      <c r="C39" s="235"/>
      <c r="D39" s="119" t="s">
        <v>993</v>
      </c>
      <c r="E39" s="120"/>
      <c r="F39" s="129" t="s">
        <v>1399</v>
      </c>
    </row>
    <row r="40" spans="2:6" ht="14.25" customHeight="1">
      <c r="B40" s="135"/>
      <c r="C40" s="128" t="s">
        <v>994</v>
      </c>
      <c r="D40" s="119" t="s">
        <v>995</v>
      </c>
      <c r="E40" s="120"/>
      <c r="F40" s="129" t="s">
        <v>900</v>
      </c>
    </row>
    <row r="41" spans="2:6" ht="13.5">
      <c r="B41" s="135"/>
      <c r="C41" s="128" t="s">
        <v>996</v>
      </c>
      <c r="D41" s="123" t="s">
        <v>1124</v>
      </c>
      <c r="E41" s="120"/>
      <c r="F41" s="129" t="s">
        <v>900</v>
      </c>
    </row>
    <row r="42" spans="2:6" ht="13.5">
      <c r="B42" s="135"/>
      <c r="C42" s="128" t="s">
        <v>997</v>
      </c>
      <c r="D42" s="123" t="s">
        <v>998</v>
      </c>
      <c r="E42" s="120"/>
      <c r="F42" s="129" t="s">
        <v>999</v>
      </c>
    </row>
    <row r="43" spans="2:6" ht="13.5">
      <c r="B43" s="134"/>
      <c r="C43" s="128" t="s">
        <v>1000</v>
      </c>
      <c r="D43" s="123" t="s">
        <v>1001</v>
      </c>
      <c r="E43" s="120">
        <v>18000</v>
      </c>
      <c r="F43" s="129" t="s">
        <v>1400</v>
      </c>
    </row>
    <row r="44" spans="2:6" ht="13.5">
      <c r="B44" s="234" t="s">
        <v>1002</v>
      </c>
      <c r="C44" s="235"/>
      <c r="D44" s="123" t="s">
        <v>1003</v>
      </c>
      <c r="E44" s="120"/>
      <c r="F44" s="121" t="s">
        <v>1004</v>
      </c>
    </row>
    <row r="45" spans="2:6" ht="13.5" customHeight="1">
      <c r="B45" s="234" t="s">
        <v>1005</v>
      </c>
      <c r="C45" s="235"/>
      <c r="D45" s="123" t="s">
        <v>1006</v>
      </c>
      <c r="E45" s="120"/>
      <c r="F45" s="121" t="s">
        <v>1007</v>
      </c>
    </row>
    <row r="46" spans="2:6" ht="13.5" customHeight="1">
      <c r="B46" s="244" t="s">
        <v>901</v>
      </c>
      <c r="C46" s="245"/>
      <c r="D46" s="123" t="s">
        <v>1008</v>
      </c>
      <c r="E46" s="120"/>
      <c r="F46" s="121" t="s">
        <v>1009</v>
      </c>
    </row>
    <row r="47" spans="2:6" ht="14.25" thickBot="1">
      <c r="B47" s="246" t="s">
        <v>902</v>
      </c>
      <c r="C47" s="247"/>
      <c r="D47" s="136" t="s">
        <v>1133</v>
      </c>
      <c r="E47" s="137"/>
      <c r="F47" s="138" t="s">
        <v>1009</v>
      </c>
    </row>
    <row r="48" ht="13.5" customHeight="1"/>
    <row r="49" spans="2:3" ht="13.5">
      <c r="B49" s="76"/>
      <c r="C49" s="76"/>
    </row>
    <row r="50" spans="2:3" ht="13.5">
      <c r="B50" s="66" t="s">
        <v>1401</v>
      </c>
      <c r="C50" s="76"/>
    </row>
    <row r="51" ht="14.25" thickBot="1">
      <c r="F51" s="6" t="s">
        <v>1105</v>
      </c>
    </row>
    <row r="52" spans="2:6" ht="13.5" customHeight="1">
      <c r="B52" s="182" t="s">
        <v>855</v>
      </c>
      <c r="C52" s="146"/>
      <c r="D52" s="148" t="s">
        <v>856</v>
      </c>
      <c r="E52" s="164" t="s">
        <v>857</v>
      </c>
      <c r="F52" s="148" t="s">
        <v>806</v>
      </c>
    </row>
    <row r="53" spans="2:6" ht="13.5">
      <c r="B53" s="184"/>
      <c r="C53" s="147"/>
      <c r="D53" s="149"/>
      <c r="E53" s="149"/>
      <c r="F53" s="149"/>
    </row>
    <row r="54" spans="2:6" ht="13.5">
      <c r="B54" s="14"/>
      <c r="C54" s="5"/>
      <c r="D54" s="34"/>
      <c r="E54" s="34" t="s">
        <v>858</v>
      </c>
      <c r="F54" s="35"/>
    </row>
    <row r="55" spans="2:6" ht="13.5" customHeight="1">
      <c r="B55" s="242" t="s">
        <v>903</v>
      </c>
      <c r="C55" s="243"/>
      <c r="D55" s="71" t="s">
        <v>904</v>
      </c>
      <c r="E55" s="67"/>
      <c r="F55" s="74" t="s">
        <v>905</v>
      </c>
    </row>
    <row r="56" spans="2:6" ht="13.5" customHeight="1">
      <c r="B56" s="232" t="s">
        <v>906</v>
      </c>
      <c r="C56" s="233"/>
      <c r="D56" s="68" t="s">
        <v>907</v>
      </c>
      <c r="E56" s="69"/>
      <c r="F56" s="70" t="s">
        <v>908</v>
      </c>
    </row>
    <row r="57" spans="2:6" ht="13.5" customHeight="1">
      <c r="B57" s="232" t="s">
        <v>909</v>
      </c>
      <c r="C57" s="233"/>
      <c r="D57" s="68" t="s">
        <v>910</v>
      </c>
      <c r="E57" s="69"/>
      <c r="F57" s="70" t="s">
        <v>911</v>
      </c>
    </row>
    <row r="58" spans="2:6" ht="13.5">
      <c r="B58" s="232" t="s">
        <v>912</v>
      </c>
      <c r="C58" s="233"/>
      <c r="D58" s="68" t="s">
        <v>913</v>
      </c>
      <c r="E58" s="69"/>
      <c r="F58" s="70" t="s">
        <v>914</v>
      </c>
    </row>
    <row r="59" spans="2:6" ht="13.5">
      <c r="B59" s="232" t="s">
        <v>915</v>
      </c>
      <c r="C59" s="233"/>
      <c r="D59" s="68" t="s">
        <v>916</v>
      </c>
      <c r="E59" s="69">
        <v>390</v>
      </c>
      <c r="F59" s="70" t="s">
        <v>905</v>
      </c>
    </row>
    <row r="60" spans="2:6" ht="13.5" customHeight="1">
      <c r="B60" s="232" t="s">
        <v>917</v>
      </c>
      <c r="C60" s="233"/>
      <c r="D60" s="68" t="s">
        <v>918</v>
      </c>
      <c r="E60" s="69"/>
      <c r="F60" s="70" t="s">
        <v>919</v>
      </c>
    </row>
    <row r="61" spans="2:6" ht="13.5">
      <c r="B61" s="232" t="s">
        <v>920</v>
      </c>
      <c r="C61" s="233"/>
      <c r="D61" s="68" t="s">
        <v>921</v>
      </c>
      <c r="E61" s="69"/>
      <c r="F61" s="70" t="s">
        <v>1412</v>
      </c>
    </row>
    <row r="62" spans="2:6" ht="13.5" customHeight="1">
      <c r="B62" s="232" t="s">
        <v>922</v>
      </c>
      <c r="C62" s="233"/>
      <c r="D62" s="68" t="s">
        <v>923</v>
      </c>
      <c r="E62" s="69"/>
      <c r="F62" s="70" t="s">
        <v>924</v>
      </c>
    </row>
    <row r="63" spans="2:6" ht="13.5" customHeight="1">
      <c r="B63" s="232" t="s">
        <v>925</v>
      </c>
      <c r="C63" s="233"/>
      <c r="D63" s="68" t="s">
        <v>926</v>
      </c>
      <c r="E63" s="69"/>
      <c r="F63" s="70" t="s">
        <v>927</v>
      </c>
    </row>
    <row r="64" spans="2:6" ht="13.5" customHeight="1">
      <c r="B64" s="232" t="s">
        <v>928</v>
      </c>
      <c r="C64" s="233"/>
      <c r="D64" s="68" t="s">
        <v>929</v>
      </c>
      <c r="E64" s="69"/>
      <c r="F64" s="70" t="s">
        <v>930</v>
      </c>
    </row>
    <row r="65" spans="2:6" ht="13.5" customHeight="1">
      <c r="B65" s="232" t="s">
        <v>931</v>
      </c>
      <c r="C65" s="233"/>
      <c r="D65" s="68" t="s">
        <v>932</v>
      </c>
      <c r="E65" s="69"/>
      <c r="F65" s="70" t="s">
        <v>933</v>
      </c>
    </row>
    <row r="66" spans="2:6" ht="13.5" customHeight="1">
      <c r="B66" s="232" t="s">
        <v>934</v>
      </c>
      <c r="C66" s="233"/>
      <c r="D66" s="68" t="s">
        <v>935</v>
      </c>
      <c r="E66" s="69"/>
      <c r="F66" s="70" t="s">
        <v>936</v>
      </c>
    </row>
    <row r="67" spans="2:6" ht="13.5" customHeight="1">
      <c r="B67" s="232" t="s">
        <v>937</v>
      </c>
      <c r="C67" s="233"/>
      <c r="D67" s="68" t="s">
        <v>1010</v>
      </c>
      <c r="E67" s="69"/>
      <c r="F67" s="70" t="s">
        <v>938</v>
      </c>
    </row>
    <row r="68" spans="2:6" ht="13.5" customHeight="1">
      <c r="B68" s="232" t="s">
        <v>939</v>
      </c>
      <c r="C68" s="233"/>
      <c r="D68" s="68" t="s">
        <v>940</v>
      </c>
      <c r="E68" s="69"/>
      <c r="F68" s="70" t="s">
        <v>905</v>
      </c>
    </row>
    <row r="69" spans="2:6" ht="13.5">
      <c r="B69" s="232" t="s">
        <v>941</v>
      </c>
      <c r="C69" s="233"/>
      <c r="D69" s="68" t="s">
        <v>942</v>
      </c>
      <c r="E69" s="69"/>
      <c r="F69" s="70" t="s">
        <v>905</v>
      </c>
    </row>
    <row r="70" spans="2:6" ht="13.5" customHeight="1">
      <c r="B70" s="232" t="s">
        <v>943</v>
      </c>
      <c r="C70" s="233"/>
      <c r="D70" s="68" t="s">
        <v>1011</v>
      </c>
      <c r="E70" s="69"/>
      <c r="F70" s="70" t="s">
        <v>944</v>
      </c>
    </row>
    <row r="71" spans="2:6" ht="13.5" customHeight="1">
      <c r="B71" s="232" t="s">
        <v>945</v>
      </c>
      <c r="C71" s="233"/>
      <c r="D71" s="68" t="s">
        <v>946</v>
      </c>
      <c r="E71" s="69">
        <v>230</v>
      </c>
      <c r="F71" s="70" t="s">
        <v>947</v>
      </c>
    </row>
    <row r="72" spans="2:6" ht="13.5" customHeight="1">
      <c r="B72" s="232" t="s">
        <v>948</v>
      </c>
      <c r="C72" s="233"/>
      <c r="D72" s="68" t="s">
        <v>949</v>
      </c>
      <c r="E72" s="69"/>
      <c r="F72" s="70" t="s">
        <v>950</v>
      </c>
    </row>
    <row r="73" spans="2:6" ht="13.5" customHeight="1">
      <c r="B73" s="232" t="s">
        <v>951</v>
      </c>
      <c r="C73" s="233"/>
      <c r="D73" s="68" t="s">
        <v>952</v>
      </c>
      <c r="E73" s="69"/>
      <c r="F73" s="70" t="s">
        <v>950</v>
      </c>
    </row>
    <row r="74" spans="2:6" ht="13.5" customHeight="1">
      <c r="B74" s="232" t="s">
        <v>953</v>
      </c>
      <c r="C74" s="233"/>
      <c r="D74" s="68" t="s">
        <v>954</v>
      </c>
      <c r="E74" s="69"/>
      <c r="F74" s="70" t="s">
        <v>950</v>
      </c>
    </row>
    <row r="75" spans="2:6" ht="13.5" customHeight="1">
      <c r="B75" s="232" t="s">
        <v>955</v>
      </c>
      <c r="C75" s="233"/>
      <c r="D75" s="68" t="s">
        <v>956</v>
      </c>
      <c r="E75" s="69"/>
      <c r="F75" s="70" t="s">
        <v>957</v>
      </c>
    </row>
    <row r="76" spans="2:6" ht="13.5">
      <c r="B76" s="232" t="s">
        <v>767</v>
      </c>
      <c r="C76" s="233"/>
      <c r="D76" s="68" t="s">
        <v>1012</v>
      </c>
      <c r="E76" s="69"/>
      <c r="F76" s="70" t="s">
        <v>768</v>
      </c>
    </row>
    <row r="77" spans="2:6" ht="14.25" customHeight="1">
      <c r="B77" s="232" t="s">
        <v>958</v>
      </c>
      <c r="C77" s="233"/>
      <c r="D77" s="68" t="s">
        <v>959</v>
      </c>
      <c r="E77" s="69"/>
      <c r="F77" s="70" t="s">
        <v>960</v>
      </c>
    </row>
    <row r="78" spans="2:6" ht="13.5" customHeight="1">
      <c r="B78" s="232" t="s">
        <v>961</v>
      </c>
      <c r="C78" s="233"/>
      <c r="D78" s="68" t="s">
        <v>962</v>
      </c>
      <c r="E78" s="69"/>
      <c r="F78" s="70" t="s">
        <v>963</v>
      </c>
    </row>
    <row r="79" spans="2:6" ht="13.5">
      <c r="B79" s="232" t="s">
        <v>964</v>
      </c>
      <c r="C79" s="233"/>
      <c r="D79" s="68" t="s">
        <v>965</v>
      </c>
      <c r="E79" s="69">
        <v>200</v>
      </c>
      <c r="F79" s="70" t="s">
        <v>966</v>
      </c>
    </row>
    <row r="80" spans="2:6" ht="13.5">
      <c r="B80" s="232" t="s">
        <v>967</v>
      </c>
      <c r="C80" s="233"/>
      <c r="D80" s="68" t="s">
        <v>968</v>
      </c>
      <c r="E80" s="69"/>
      <c r="F80" s="70" t="s">
        <v>969</v>
      </c>
    </row>
    <row r="81" spans="2:6" ht="13.5">
      <c r="B81" s="232" t="s">
        <v>970</v>
      </c>
      <c r="C81" s="233"/>
      <c r="D81" s="68" t="s">
        <v>971</v>
      </c>
      <c r="E81" s="69"/>
      <c r="F81" s="70" t="s">
        <v>972</v>
      </c>
    </row>
    <row r="82" spans="2:6" ht="13.5">
      <c r="B82" s="232" t="s">
        <v>973</v>
      </c>
      <c r="C82" s="233"/>
      <c r="D82" s="68" t="s">
        <v>974</v>
      </c>
      <c r="E82" s="69"/>
      <c r="F82" s="70" t="s">
        <v>963</v>
      </c>
    </row>
    <row r="83" spans="2:6" ht="13.5">
      <c r="B83" s="232" t="s">
        <v>975</v>
      </c>
      <c r="C83" s="233"/>
      <c r="D83" s="68" t="s">
        <v>976</v>
      </c>
      <c r="E83" s="69"/>
      <c r="F83" s="70" t="s">
        <v>963</v>
      </c>
    </row>
    <row r="84" spans="2:6" ht="14.25" thickBot="1">
      <c r="B84" s="252" t="s">
        <v>977</v>
      </c>
      <c r="C84" s="253"/>
      <c r="D84" s="75" t="s">
        <v>978</v>
      </c>
      <c r="E84" s="72"/>
      <c r="F84" s="73" t="s">
        <v>979</v>
      </c>
    </row>
    <row r="85" ht="13.5">
      <c r="B85" s="1" t="s">
        <v>980</v>
      </c>
    </row>
  </sheetData>
  <sheetProtection/>
  <mergeCells count="71">
    <mergeCell ref="B80:C80"/>
    <mergeCell ref="B81:C81"/>
    <mergeCell ref="B82:C82"/>
    <mergeCell ref="B83:C83"/>
    <mergeCell ref="B84:C84"/>
    <mergeCell ref="B73:C73"/>
    <mergeCell ref="B69:C69"/>
    <mergeCell ref="B74:C74"/>
    <mergeCell ref="B66:C66"/>
    <mergeCell ref="B67:C67"/>
    <mergeCell ref="B61:C61"/>
    <mergeCell ref="B78:C78"/>
    <mergeCell ref="B79:C79"/>
    <mergeCell ref="B57:C57"/>
    <mergeCell ref="B75:C75"/>
    <mergeCell ref="B76:C76"/>
    <mergeCell ref="B77:C77"/>
    <mergeCell ref="B68:C68"/>
    <mergeCell ref="B70:C70"/>
    <mergeCell ref="B71:C71"/>
    <mergeCell ref="B72:C72"/>
    <mergeCell ref="B15:C15"/>
    <mergeCell ref="B16:C16"/>
    <mergeCell ref="D52:D53"/>
    <mergeCell ref="B17:C17"/>
    <mergeCell ref="B18:C18"/>
    <mergeCell ref="B19:C19"/>
    <mergeCell ref="B25:C25"/>
    <mergeCell ref="B21:C22"/>
    <mergeCell ref="B20:C20"/>
    <mergeCell ref="B23:C24"/>
    <mergeCell ref="B9:C9"/>
    <mergeCell ref="B10:C10"/>
    <mergeCell ref="B11:C11"/>
    <mergeCell ref="B12:C12"/>
    <mergeCell ref="B13:C13"/>
    <mergeCell ref="B14:C14"/>
    <mergeCell ref="B4:C5"/>
    <mergeCell ref="D4:D5"/>
    <mergeCell ref="E4:E5"/>
    <mergeCell ref="F4:F5"/>
    <mergeCell ref="B7:C7"/>
    <mergeCell ref="B8:C8"/>
    <mergeCell ref="B63:C63"/>
    <mergeCell ref="B64:C64"/>
    <mergeCell ref="B65:C65"/>
    <mergeCell ref="F23:F24"/>
    <mergeCell ref="B55:C55"/>
    <mergeCell ref="B56:C56"/>
    <mergeCell ref="B44:C44"/>
    <mergeCell ref="B45:C45"/>
    <mergeCell ref="B46:C46"/>
    <mergeCell ref="B47:C47"/>
    <mergeCell ref="E21:E22"/>
    <mergeCell ref="D23:D24"/>
    <mergeCell ref="E23:E24"/>
    <mergeCell ref="E52:E53"/>
    <mergeCell ref="F52:F53"/>
    <mergeCell ref="B62:C62"/>
    <mergeCell ref="B52:C53"/>
    <mergeCell ref="B39:C39"/>
    <mergeCell ref="F21:F22"/>
    <mergeCell ref="B58:C58"/>
    <mergeCell ref="B59:C59"/>
    <mergeCell ref="B60:C60"/>
    <mergeCell ref="B26:C26"/>
    <mergeCell ref="B27:C27"/>
    <mergeCell ref="B31:C31"/>
    <mergeCell ref="B38:C38"/>
    <mergeCell ref="B30:C30"/>
    <mergeCell ref="D21:D22"/>
  </mergeCells>
  <printOptions/>
  <pageMargins left="0.7" right="0.7" top="0.75" bottom="0.75" header="0.3" footer="0.3"/>
  <pageSetup fitToHeight="0" horizontalDpi="600" verticalDpi="600" orientation="portrait" paperSize="9" scale="70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00390625" style="1" customWidth="1"/>
    <col min="3" max="3" width="9.00390625" style="1" bestFit="1" customWidth="1"/>
    <col min="4" max="9" width="7.57421875" style="1" customWidth="1"/>
    <col min="10" max="12" width="5.28125" style="1" customWidth="1"/>
    <col min="13" max="16384" width="2.57421875" style="1" customWidth="1"/>
  </cols>
  <sheetData>
    <row r="2" ht="13.5">
      <c r="B2" s="7" t="s">
        <v>1081</v>
      </c>
    </row>
    <row r="3" ht="14.25" thickBot="1">
      <c r="L3" s="6" t="s">
        <v>1079</v>
      </c>
    </row>
    <row r="4" spans="2:12" ht="13.5">
      <c r="B4" s="146" t="s">
        <v>28</v>
      </c>
      <c r="C4" s="148" t="s">
        <v>54</v>
      </c>
      <c r="D4" s="150" t="s">
        <v>55</v>
      </c>
      <c r="E4" s="151"/>
      <c r="F4" s="150" t="s">
        <v>59</v>
      </c>
      <c r="G4" s="151"/>
      <c r="H4" s="150" t="s">
        <v>62</v>
      </c>
      <c r="I4" s="151"/>
      <c r="J4" s="150" t="s">
        <v>65</v>
      </c>
      <c r="K4" s="150"/>
      <c r="L4" s="151"/>
    </row>
    <row r="5" spans="2:12" ht="13.5">
      <c r="B5" s="155"/>
      <c r="C5" s="156"/>
      <c r="D5" s="152" t="s">
        <v>56</v>
      </c>
      <c r="E5" s="154" t="s">
        <v>57</v>
      </c>
      <c r="F5" s="152" t="s">
        <v>60</v>
      </c>
      <c r="G5" s="153" t="s">
        <v>61</v>
      </c>
      <c r="H5" s="157" t="s">
        <v>63</v>
      </c>
      <c r="I5" s="153" t="s">
        <v>64</v>
      </c>
      <c r="J5" s="152" t="s">
        <v>66</v>
      </c>
      <c r="K5" s="152" t="s">
        <v>67</v>
      </c>
      <c r="L5" s="154" t="s">
        <v>68</v>
      </c>
    </row>
    <row r="6" spans="2:12" ht="13.5">
      <c r="B6" s="147"/>
      <c r="C6" s="149"/>
      <c r="D6" s="152"/>
      <c r="E6" s="154"/>
      <c r="F6" s="152"/>
      <c r="G6" s="154"/>
      <c r="H6" s="152"/>
      <c r="I6" s="154"/>
      <c r="J6" s="152"/>
      <c r="K6" s="152"/>
      <c r="L6" s="154"/>
    </row>
    <row r="7" spans="2:12" ht="13.5">
      <c r="B7" s="5"/>
      <c r="C7" s="4"/>
      <c r="D7" s="4" t="s">
        <v>58</v>
      </c>
      <c r="E7" s="4" t="s">
        <v>58</v>
      </c>
      <c r="F7" s="4" t="s">
        <v>70</v>
      </c>
      <c r="G7" s="4" t="s">
        <v>69</v>
      </c>
      <c r="H7" s="4" t="s">
        <v>69</v>
      </c>
      <c r="I7" s="4" t="s">
        <v>69</v>
      </c>
      <c r="J7" s="4" t="s">
        <v>71</v>
      </c>
      <c r="K7" s="4" t="s">
        <v>71</v>
      </c>
      <c r="L7" s="4" t="s">
        <v>72</v>
      </c>
    </row>
    <row r="8" spans="2:12" ht="13.5">
      <c r="B8" s="62" t="s">
        <v>39</v>
      </c>
      <c r="C8" s="63" t="s">
        <v>821</v>
      </c>
      <c r="D8" s="3">
        <v>14</v>
      </c>
      <c r="E8" s="3">
        <v>15</v>
      </c>
      <c r="F8" s="3">
        <v>4771</v>
      </c>
      <c r="G8" s="3">
        <v>1293</v>
      </c>
      <c r="H8" s="3">
        <v>8353</v>
      </c>
      <c r="I8" s="3">
        <v>10642</v>
      </c>
      <c r="J8" s="3">
        <v>25</v>
      </c>
      <c r="K8" s="3">
        <v>17</v>
      </c>
      <c r="L8" s="9">
        <v>1.2</v>
      </c>
    </row>
    <row r="9" spans="2:12" ht="13.5">
      <c r="B9" s="62" t="s">
        <v>29</v>
      </c>
      <c r="C9" s="63" t="s">
        <v>1373</v>
      </c>
      <c r="D9" s="3">
        <v>21</v>
      </c>
      <c r="E9" s="3">
        <v>15</v>
      </c>
      <c r="F9" s="3">
        <v>5898</v>
      </c>
      <c r="G9" s="3">
        <v>1252</v>
      </c>
      <c r="H9" s="3">
        <v>8175</v>
      </c>
      <c r="I9" s="3">
        <v>10448</v>
      </c>
      <c r="J9" s="3">
        <v>25</v>
      </c>
      <c r="K9" s="3">
        <v>14</v>
      </c>
      <c r="L9" s="9">
        <v>1.2</v>
      </c>
    </row>
    <row r="10" spans="2:12" ht="13.5">
      <c r="B10" s="62" t="s">
        <v>30</v>
      </c>
      <c r="C10" s="63" t="s">
        <v>1374</v>
      </c>
      <c r="D10" s="3">
        <v>16</v>
      </c>
      <c r="E10" s="3">
        <v>22</v>
      </c>
      <c r="F10" s="3">
        <v>5117</v>
      </c>
      <c r="G10" s="3">
        <v>1384</v>
      </c>
      <c r="H10" s="3">
        <v>7614</v>
      </c>
      <c r="I10" s="3">
        <v>13000</v>
      </c>
      <c r="J10" s="3">
        <v>25</v>
      </c>
      <c r="K10" s="3">
        <v>15</v>
      </c>
      <c r="L10" s="9">
        <v>1.1</v>
      </c>
    </row>
    <row r="11" spans="2:12" ht="13.5">
      <c r="B11" s="62" t="s">
        <v>31</v>
      </c>
      <c r="C11" s="63" t="s">
        <v>823</v>
      </c>
      <c r="D11" s="3">
        <v>19</v>
      </c>
      <c r="E11" s="3">
        <v>19</v>
      </c>
      <c r="F11" s="3">
        <v>6475</v>
      </c>
      <c r="G11" s="3">
        <v>991</v>
      </c>
      <c r="H11" s="3">
        <v>17390</v>
      </c>
      <c r="I11" s="3">
        <v>19330</v>
      </c>
      <c r="J11" s="3">
        <v>25</v>
      </c>
      <c r="K11" s="3">
        <v>17</v>
      </c>
      <c r="L11" s="9">
        <v>1.1</v>
      </c>
    </row>
    <row r="12" spans="2:12" ht="13.5">
      <c r="B12" s="62" t="s">
        <v>40</v>
      </c>
      <c r="C12" s="63" t="s">
        <v>1375</v>
      </c>
      <c r="D12" s="3">
        <v>20</v>
      </c>
      <c r="E12" s="3">
        <v>11</v>
      </c>
      <c r="F12" s="3">
        <v>6192</v>
      </c>
      <c r="G12" s="3">
        <v>894</v>
      </c>
      <c r="H12" s="3">
        <v>8806</v>
      </c>
      <c r="I12" s="3">
        <v>11578</v>
      </c>
      <c r="J12" s="3">
        <v>25</v>
      </c>
      <c r="K12" s="3">
        <v>13</v>
      </c>
      <c r="L12" s="9">
        <v>1.1</v>
      </c>
    </row>
    <row r="13" spans="2:12" ht="13.5">
      <c r="B13" s="62" t="s">
        <v>41</v>
      </c>
      <c r="C13" s="63" t="s">
        <v>825</v>
      </c>
      <c r="D13" s="3">
        <v>9</v>
      </c>
      <c r="E13" s="3">
        <v>11</v>
      </c>
      <c r="F13" s="3">
        <v>3594</v>
      </c>
      <c r="G13" s="3">
        <v>1215</v>
      </c>
      <c r="H13" s="3">
        <v>7414</v>
      </c>
      <c r="I13" s="3">
        <v>13273</v>
      </c>
      <c r="J13" s="3">
        <v>25</v>
      </c>
      <c r="K13" s="3">
        <v>13</v>
      </c>
      <c r="L13" s="9">
        <v>1.1</v>
      </c>
    </row>
    <row r="14" spans="2:12" ht="13.5">
      <c r="B14" s="62" t="s">
        <v>42</v>
      </c>
      <c r="C14" s="63" t="s">
        <v>1376</v>
      </c>
      <c r="D14" s="3">
        <v>22</v>
      </c>
      <c r="E14" s="3">
        <v>17</v>
      </c>
      <c r="F14" s="3">
        <v>6083</v>
      </c>
      <c r="G14" s="3">
        <v>1529</v>
      </c>
      <c r="H14" s="3">
        <v>9480</v>
      </c>
      <c r="I14" s="3">
        <v>23092</v>
      </c>
      <c r="J14" s="3">
        <v>25</v>
      </c>
      <c r="K14" s="3">
        <v>15</v>
      </c>
      <c r="L14" s="9">
        <v>1.1</v>
      </c>
    </row>
    <row r="15" spans="2:12" ht="13.5">
      <c r="B15" s="62" t="s">
        <v>43</v>
      </c>
      <c r="C15" s="63" t="s">
        <v>1377</v>
      </c>
      <c r="D15" s="3">
        <v>19</v>
      </c>
      <c r="E15" s="3">
        <v>17</v>
      </c>
      <c r="F15" s="3">
        <v>5698</v>
      </c>
      <c r="G15" s="3">
        <v>1295</v>
      </c>
      <c r="H15" s="3">
        <v>8992</v>
      </c>
      <c r="I15" s="3">
        <v>10894</v>
      </c>
      <c r="J15" s="3">
        <v>25</v>
      </c>
      <c r="K15" s="3">
        <v>17</v>
      </c>
      <c r="L15" s="9">
        <v>1.2</v>
      </c>
    </row>
    <row r="16" spans="2:12" ht="13.5">
      <c r="B16" s="62" t="s">
        <v>44</v>
      </c>
      <c r="C16" s="63" t="s">
        <v>826</v>
      </c>
      <c r="D16" s="3">
        <v>28</v>
      </c>
      <c r="E16" s="3">
        <v>14</v>
      </c>
      <c r="F16" s="3">
        <v>6429</v>
      </c>
      <c r="G16" s="3">
        <v>1710</v>
      </c>
      <c r="H16" s="3">
        <v>7745</v>
      </c>
      <c r="I16" s="3">
        <v>25225</v>
      </c>
      <c r="J16" s="3">
        <v>25</v>
      </c>
      <c r="K16" s="3">
        <v>17</v>
      </c>
      <c r="L16" s="9">
        <v>1.2</v>
      </c>
    </row>
    <row r="17" spans="2:12" ht="13.5">
      <c r="B17" s="62" t="s">
        <v>45</v>
      </c>
      <c r="C17" s="63" t="s">
        <v>824</v>
      </c>
      <c r="D17" s="3">
        <v>13</v>
      </c>
      <c r="E17" s="3">
        <v>11</v>
      </c>
      <c r="F17" s="3">
        <v>4219</v>
      </c>
      <c r="G17" s="3">
        <v>1380</v>
      </c>
      <c r="H17" s="3">
        <v>7414</v>
      </c>
      <c r="I17" s="3">
        <v>14194</v>
      </c>
      <c r="J17" s="3">
        <v>25</v>
      </c>
      <c r="K17" s="3">
        <v>13</v>
      </c>
      <c r="L17" s="9">
        <v>1.1</v>
      </c>
    </row>
    <row r="18" spans="2:12" ht="13.5">
      <c r="B18" s="62" t="s">
        <v>32</v>
      </c>
      <c r="C18" s="63" t="s">
        <v>1378</v>
      </c>
      <c r="D18" s="3">
        <v>13</v>
      </c>
      <c r="E18" s="3">
        <v>9</v>
      </c>
      <c r="F18" s="3">
        <v>4196</v>
      </c>
      <c r="G18" s="3">
        <v>1344</v>
      </c>
      <c r="H18" s="3">
        <v>8438</v>
      </c>
      <c r="I18" s="3">
        <v>14948</v>
      </c>
      <c r="J18" s="3">
        <v>25</v>
      </c>
      <c r="K18" s="3">
        <v>13</v>
      </c>
      <c r="L18" s="9">
        <v>1.2</v>
      </c>
    </row>
    <row r="19" spans="2:12" ht="13.5">
      <c r="B19" s="62" t="s">
        <v>33</v>
      </c>
      <c r="C19" s="63" t="s">
        <v>1379</v>
      </c>
      <c r="D19" s="3">
        <v>22</v>
      </c>
      <c r="E19" s="3">
        <v>18</v>
      </c>
      <c r="F19" s="3">
        <v>7202</v>
      </c>
      <c r="G19" s="3">
        <v>880</v>
      </c>
      <c r="H19" s="3">
        <v>10745</v>
      </c>
      <c r="I19" s="3">
        <v>17082</v>
      </c>
      <c r="J19" s="3">
        <v>25</v>
      </c>
      <c r="K19" s="3">
        <v>12</v>
      </c>
      <c r="L19" s="9">
        <v>1</v>
      </c>
    </row>
    <row r="20" spans="2:12" ht="13.5">
      <c r="B20" s="62" t="s">
        <v>34</v>
      </c>
      <c r="C20" s="63" t="s">
        <v>827</v>
      </c>
      <c r="D20" s="3">
        <v>15</v>
      </c>
      <c r="E20" s="3">
        <v>9</v>
      </c>
      <c r="F20" s="3">
        <v>4597</v>
      </c>
      <c r="G20" s="3">
        <v>1215</v>
      </c>
      <c r="H20" s="3">
        <v>9678</v>
      </c>
      <c r="I20" s="3">
        <v>16381</v>
      </c>
      <c r="J20" s="3">
        <v>25</v>
      </c>
      <c r="K20" s="3">
        <v>13</v>
      </c>
      <c r="L20" s="9">
        <v>1.2</v>
      </c>
    </row>
    <row r="21" spans="2:12" ht="13.5">
      <c r="B21" s="62" t="s">
        <v>46</v>
      </c>
      <c r="C21" s="63" t="s">
        <v>1380</v>
      </c>
      <c r="D21" s="3">
        <v>6</v>
      </c>
      <c r="E21" s="3">
        <v>4</v>
      </c>
      <c r="F21" s="3">
        <v>1700</v>
      </c>
      <c r="G21" s="3">
        <v>671</v>
      </c>
      <c r="H21" s="3">
        <v>9493</v>
      </c>
      <c r="I21" s="3">
        <v>8700</v>
      </c>
      <c r="J21" s="3">
        <v>25</v>
      </c>
      <c r="K21" s="3">
        <v>10</v>
      </c>
      <c r="L21" s="9">
        <v>1</v>
      </c>
    </row>
    <row r="22" spans="2:12" ht="13.5">
      <c r="B22" s="62" t="s">
        <v>47</v>
      </c>
      <c r="C22" s="63" t="s">
        <v>828</v>
      </c>
      <c r="D22" s="3">
        <v>15</v>
      </c>
      <c r="E22" s="3">
        <v>8</v>
      </c>
      <c r="F22" s="3">
        <v>4500</v>
      </c>
      <c r="G22" s="3">
        <v>1298</v>
      </c>
      <c r="H22" s="3">
        <v>7778</v>
      </c>
      <c r="I22" s="3">
        <v>14357</v>
      </c>
      <c r="J22" s="44">
        <v>0</v>
      </c>
      <c r="K22" s="3" t="s">
        <v>26</v>
      </c>
      <c r="L22" s="9" t="s">
        <v>26</v>
      </c>
    </row>
    <row r="23" spans="2:12" ht="13.5">
      <c r="B23" s="62" t="s">
        <v>35</v>
      </c>
      <c r="C23" s="63" t="s">
        <v>829</v>
      </c>
      <c r="D23" s="3">
        <v>27</v>
      </c>
      <c r="E23" s="3">
        <v>13</v>
      </c>
      <c r="F23" s="3">
        <v>6788</v>
      </c>
      <c r="G23" s="3">
        <v>1350</v>
      </c>
      <c r="H23" s="3">
        <v>11700</v>
      </c>
      <c r="I23" s="3">
        <v>14570</v>
      </c>
      <c r="J23" s="3">
        <v>25</v>
      </c>
      <c r="K23" s="3">
        <v>17</v>
      </c>
      <c r="L23" s="9">
        <v>1.2</v>
      </c>
    </row>
    <row r="24" spans="2:12" ht="13.5">
      <c r="B24" s="62" t="s">
        <v>36</v>
      </c>
      <c r="C24" s="63" t="s">
        <v>830</v>
      </c>
      <c r="D24" s="3">
        <v>19</v>
      </c>
      <c r="E24" s="3">
        <v>17</v>
      </c>
      <c r="F24" s="3">
        <v>6944</v>
      </c>
      <c r="G24" s="3">
        <v>949</v>
      </c>
      <c r="H24" s="3">
        <v>8714</v>
      </c>
      <c r="I24" s="3">
        <v>14865</v>
      </c>
      <c r="J24" s="3">
        <v>25</v>
      </c>
      <c r="K24" s="3">
        <v>17</v>
      </c>
      <c r="L24" s="9">
        <v>1.1</v>
      </c>
    </row>
    <row r="25" spans="2:12" ht="13.5">
      <c r="B25" s="62" t="s">
        <v>48</v>
      </c>
      <c r="C25" s="63" t="s">
        <v>1381</v>
      </c>
      <c r="D25" s="3">
        <v>5</v>
      </c>
      <c r="E25" s="3">
        <v>8</v>
      </c>
      <c r="F25" s="3">
        <v>2711</v>
      </c>
      <c r="G25" s="3">
        <v>842</v>
      </c>
      <c r="H25" s="3">
        <v>4278</v>
      </c>
      <c r="I25" s="3">
        <v>5632</v>
      </c>
      <c r="J25" s="3">
        <v>25</v>
      </c>
      <c r="K25" s="3">
        <v>13</v>
      </c>
      <c r="L25" s="9">
        <v>1.1</v>
      </c>
    </row>
    <row r="26" spans="2:12" ht="13.5">
      <c r="B26" s="62" t="s">
        <v>37</v>
      </c>
      <c r="C26" s="63" t="s">
        <v>1382</v>
      </c>
      <c r="D26" s="3">
        <v>15</v>
      </c>
      <c r="E26" s="3">
        <v>15</v>
      </c>
      <c r="F26" s="3">
        <v>5547</v>
      </c>
      <c r="G26" s="3">
        <v>802</v>
      </c>
      <c r="H26" s="3">
        <v>8885</v>
      </c>
      <c r="I26" s="3">
        <v>19115</v>
      </c>
      <c r="J26" s="3">
        <v>25</v>
      </c>
      <c r="K26" s="3">
        <v>13</v>
      </c>
      <c r="L26" s="9">
        <v>1.2</v>
      </c>
    </row>
    <row r="27" spans="2:12" ht="13.5">
      <c r="B27" s="62" t="s">
        <v>49</v>
      </c>
      <c r="C27" s="63" t="s">
        <v>822</v>
      </c>
      <c r="D27" s="3">
        <v>10</v>
      </c>
      <c r="E27" s="64">
        <v>11</v>
      </c>
      <c r="F27" s="3">
        <v>4048</v>
      </c>
      <c r="G27" s="3">
        <v>854</v>
      </c>
      <c r="H27" s="3">
        <v>7943</v>
      </c>
      <c r="I27" s="3">
        <v>6560</v>
      </c>
      <c r="J27" s="3">
        <v>25</v>
      </c>
      <c r="K27" s="3">
        <v>13</v>
      </c>
      <c r="L27" s="9">
        <v>1.1</v>
      </c>
    </row>
    <row r="28" spans="2:12" ht="13.5">
      <c r="B28" s="62" t="s">
        <v>38</v>
      </c>
      <c r="C28" s="63" t="s">
        <v>831</v>
      </c>
      <c r="D28" s="3">
        <v>8</v>
      </c>
      <c r="E28" s="3">
        <v>8</v>
      </c>
      <c r="F28" s="3">
        <v>3070</v>
      </c>
      <c r="G28" s="3">
        <v>1027</v>
      </c>
      <c r="H28" s="3">
        <v>7655</v>
      </c>
      <c r="I28" s="3">
        <v>15208</v>
      </c>
      <c r="J28" s="3">
        <v>25</v>
      </c>
      <c r="K28" s="3">
        <v>15</v>
      </c>
      <c r="L28" s="9">
        <v>1.1</v>
      </c>
    </row>
    <row r="29" spans="2:12" ht="13.5">
      <c r="B29" s="62" t="s">
        <v>50</v>
      </c>
      <c r="C29" s="63" t="s">
        <v>832</v>
      </c>
      <c r="D29" s="3">
        <v>7</v>
      </c>
      <c r="E29" s="3">
        <v>9</v>
      </c>
      <c r="F29" s="3">
        <v>3007</v>
      </c>
      <c r="G29" s="3">
        <v>900</v>
      </c>
      <c r="H29" s="3">
        <v>7740</v>
      </c>
      <c r="I29" s="3">
        <v>10155</v>
      </c>
      <c r="J29" s="3">
        <v>25</v>
      </c>
      <c r="K29" s="3">
        <v>10</v>
      </c>
      <c r="L29" s="9">
        <v>1.1</v>
      </c>
    </row>
    <row r="30" spans="2:12" ht="13.5">
      <c r="B30" s="62" t="s">
        <v>51</v>
      </c>
      <c r="C30" s="63" t="s">
        <v>833</v>
      </c>
      <c r="D30" s="3">
        <v>11</v>
      </c>
      <c r="E30" s="3">
        <v>11</v>
      </c>
      <c r="F30" s="3">
        <v>3530</v>
      </c>
      <c r="G30" s="3">
        <v>1026</v>
      </c>
      <c r="H30" s="3">
        <v>5474</v>
      </c>
      <c r="I30" s="3">
        <v>7066</v>
      </c>
      <c r="J30" s="3">
        <v>25</v>
      </c>
      <c r="K30" s="3">
        <v>13</v>
      </c>
      <c r="L30" s="9">
        <v>1.1</v>
      </c>
    </row>
    <row r="31" spans="2:12" ht="13.5">
      <c r="B31" s="62" t="s">
        <v>52</v>
      </c>
      <c r="C31" s="63" t="s">
        <v>834</v>
      </c>
      <c r="D31" s="3">
        <v>6</v>
      </c>
      <c r="E31" s="3">
        <v>8</v>
      </c>
      <c r="F31" s="3">
        <v>1954</v>
      </c>
      <c r="G31" s="3">
        <v>630</v>
      </c>
      <c r="H31" s="3">
        <v>6553</v>
      </c>
      <c r="I31" s="3">
        <v>4576</v>
      </c>
      <c r="J31" s="3">
        <v>25</v>
      </c>
      <c r="K31" s="3">
        <v>12</v>
      </c>
      <c r="L31" s="9">
        <v>1.3</v>
      </c>
    </row>
    <row r="32" spans="2:12" ht="14.25" thickBot="1">
      <c r="B32" s="8" t="s">
        <v>53</v>
      </c>
      <c r="C32" s="65" t="s">
        <v>1383</v>
      </c>
      <c r="D32" s="2">
        <v>9</v>
      </c>
      <c r="E32" s="2">
        <v>10</v>
      </c>
      <c r="F32" s="2">
        <v>3656</v>
      </c>
      <c r="G32" s="2">
        <v>1332</v>
      </c>
      <c r="H32" s="2">
        <v>7780</v>
      </c>
      <c r="I32" s="2">
        <v>9245</v>
      </c>
      <c r="J32" s="2">
        <v>25</v>
      </c>
      <c r="K32" s="2">
        <v>15</v>
      </c>
      <c r="L32" s="46">
        <v>1.2</v>
      </c>
    </row>
    <row r="33" ht="13.5">
      <c r="B33" s="1" t="s">
        <v>1396</v>
      </c>
    </row>
    <row r="34" ht="13.5">
      <c r="B34" s="1" t="s">
        <v>1406</v>
      </c>
    </row>
    <row r="35" ht="13.5">
      <c r="B35" s="1" t="s">
        <v>73</v>
      </c>
    </row>
  </sheetData>
  <sheetProtection/>
  <mergeCells count="15">
    <mergeCell ref="H4:I4"/>
    <mergeCell ref="H5:H6"/>
    <mergeCell ref="I5:I6"/>
    <mergeCell ref="J4:L4"/>
    <mergeCell ref="J5:J6"/>
    <mergeCell ref="K5:K6"/>
    <mergeCell ref="L5:L6"/>
    <mergeCell ref="F4:G4"/>
    <mergeCell ref="F5:F6"/>
    <mergeCell ref="G5:G6"/>
    <mergeCell ref="B4:B6"/>
    <mergeCell ref="C4:C6"/>
    <mergeCell ref="D5:D6"/>
    <mergeCell ref="E5:E6"/>
    <mergeCell ref="D4:E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SheetLayoutView="100" zoomScalePageLayoutView="0" workbookViewId="0" topLeftCell="A43">
      <selection activeCell="M7" sqref="M7"/>
    </sheetView>
  </sheetViews>
  <sheetFormatPr defaultColWidth="2.57421875" defaultRowHeight="15"/>
  <cols>
    <col min="1" max="1" width="2.57421875" style="1" customWidth="1"/>
    <col min="2" max="2" width="3.421875" style="1" customWidth="1"/>
    <col min="3" max="3" width="30.421875" style="1" customWidth="1"/>
    <col min="4" max="8" width="9.7109375" style="1" customWidth="1"/>
    <col min="9" max="16384" width="2.57421875" style="1" customWidth="1"/>
  </cols>
  <sheetData>
    <row r="2" spans="2:3" ht="13.5">
      <c r="B2" s="66" t="s">
        <v>1106</v>
      </c>
      <c r="C2" s="66"/>
    </row>
    <row r="3" spans="2:3" ht="1.5" customHeight="1" thickBot="1">
      <c r="B3" s="7"/>
      <c r="C3" s="7"/>
    </row>
    <row r="4" spans="2:8" ht="13.5">
      <c r="B4" s="182" t="s">
        <v>289</v>
      </c>
      <c r="C4" s="146"/>
      <c r="D4" s="151" t="s">
        <v>315</v>
      </c>
      <c r="E4" s="168"/>
      <c r="F4" s="168"/>
      <c r="G4" s="168"/>
      <c r="H4" s="168"/>
    </row>
    <row r="5" spans="2:8" ht="13.5">
      <c r="B5" s="184"/>
      <c r="C5" s="147"/>
      <c r="D5" s="54" t="s">
        <v>313</v>
      </c>
      <c r="E5" s="54" t="s">
        <v>314</v>
      </c>
      <c r="F5" s="54" t="s">
        <v>798</v>
      </c>
      <c r="G5" s="54" t="s">
        <v>819</v>
      </c>
      <c r="H5" s="54" t="s">
        <v>1103</v>
      </c>
    </row>
    <row r="6" spans="2:8" ht="13.5">
      <c r="B6" s="14"/>
      <c r="C6" s="5"/>
      <c r="D6" s="4" t="s">
        <v>25</v>
      </c>
      <c r="E6" s="4" t="s">
        <v>25</v>
      </c>
      <c r="F6" s="4" t="s">
        <v>25</v>
      </c>
      <c r="G6" s="4" t="s">
        <v>25</v>
      </c>
      <c r="H6" s="4" t="s">
        <v>858</v>
      </c>
    </row>
    <row r="7" spans="2:8" ht="13.5">
      <c r="B7" s="258" t="s">
        <v>19</v>
      </c>
      <c r="C7" s="259"/>
      <c r="D7" s="3">
        <v>1264056</v>
      </c>
      <c r="E7" s="3">
        <v>1201278</v>
      </c>
      <c r="F7" s="3">
        <v>1250887</v>
      </c>
      <c r="G7" s="3">
        <v>1260700</v>
      </c>
      <c r="H7" s="64">
        <v>1253049</v>
      </c>
    </row>
    <row r="8" spans="2:8" ht="13.5" customHeight="1">
      <c r="B8" s="254" t="s">
        <v>348</v>
      </c>
      <c r="C8" s="255"/>
      <c r="D8" s="36">
        <v>197372</v>
      </c>
      <c r="E8" s="36">
        <v>201423</v>
      </c>
      <c r="F8" s="36">
        <v>203518</v>
      </c>
      <c r="G8" s="36">
        <v>177036</v>
      </c>
      <c r="H8" s="77">
        <v>178389</v>
      </c>
    </row>
    <row r="9" spans="2:8" ht="13.5">
      <c r="B9" s="57"/>
      <c r="C9" s="39" t="s">
        <v>316</v>
      </c>
      <c r="D9" s="38">
        <v>61751</v>
      </c>
      <c r="E9" s="3">
        <v>59526</v>
      </c>
      <c r="F9" s="3">
        <v>57764</v>
      </c>
      <c r="G9" s="3">
        <v>55692</v>
      </c>
      <c r="H9" s="64">
        <v>56720</v>
      </c>
    </row>
    <row r="10" spans="2:8" ht="13.5">
      <c r="B10" s="32"/>
      <c r="C10" s="40" t="s">
        <v>317</v>
      </c>
      <c r="D10" s="3">
        <v>21536</v>
      </c>
      <c r="E10" s="3">
        <v>24749</v>
      </c>
      <c r="F10" s="3">
        <v>27508</v>
      </c>
      <c r="G10" s="3">
        <v>25820</v>
      </c>
      <c r="H10" s="64">
        <v>24892</v>
      </c>
    </row>
    <row r="11" spans="2:8" ht="13.5">
      <c r="B11" s="32"/>
      <c r="C11" s="40" t="s">
        <v>318</v>
      </c>
      <c r="D11" s="3">
        <v>8573</v>
      </c>
      <c r="E11" s="3">
        <v>8461</v>
      </c>
      <c r="F11" s="3">
        <v>11892</v>
      </c>
      <c r="G11" s="3">
        <v>8966</v>
      </c>
      <c r="H11" s="64">
        <v>7352</v>
      </c>
    </row>
    <row r="12" spans="2:8" ht="13.5">
      <c r="B12" s="32"/>
      <c r="C12" s="40" t="s">
        <v>319</v>
      </c>
      <c r="D12" s="3">
        <v>6795</v>
      </c>
      <c r="E12" s="3">
        <v>10704</v>
      </c>
      <c r="F12" s="3">
        <v>10760</v>
      </c>
      <c r="G12" s="3">
        <v>8064</v>
      </c>
      <c r="H12" s="64">
        <v>6473</v>
      </c>
    </row>
    <row r="13" spans="2:8" ht="13.5">
      <c r="B13" s="32"/>
      <c r="C13" s="40" t="s">
        <v>320</v>
      </c>
      <c r="D13" s="3">
        <v>12291</v>
      </c>
      <c r="E13" s="3">
        <v>14452</v>
      </c>
      <c r="F13" s="3">
        <v>15677</v>
      </c>
      <c r="G13" s="3">
        <v>12588</v>
      </c>
      <c r="H13" s="64">
        <v>14465</v>
      </c>
    </row>
    <row r="14" spans="2:8" ht="13.5">
      <c r="B14" s="32"/>
      <c r="C14" s="40" t="s">
        <v>321</v>
      </c>
      <c r="D14" s="3">
        <v>8119</v>
      </c>
      <c r="E14" s="3">
        <v>9337</v>
      </c>
      <c r="F14" s="3">
        <v>15758</v>
      </c>
      <c r="G14" s="3">
        <v>11357</v>
      </c>
      <c r="H14" s="64">
        <v>14719</v>
      </c>
    </row>
    <row r="15" spans="2:8" ht="13.5">
      <c r="B15" s="32"/>
      <c r="C15" s="40" t="s">
        <v>322</v>
      </c>
      <c r="D15" s="3">
        <v>9899</v>
      </c>
      <c r="E15" s="3">
        <v>8533</v>
      </c>
      <c r="F15" s="3">
        <v>7576</v>
      </c>
      <c r="G15" s="3">
        <v>8670</v>
      </c>
      <c r="H15" s="64">
        <v>8330</v>
      </c>
    </row>
    <row r="16" spans="2:8" ht="13.5">
      <c r="B16" s="32"/>
      <c r="C16" s="40" t="s">
        <v>323</v>
      </c>
      <c r="D16" s="3">
        <v>450</v>
      </c>
      <c r="E16" s="3">
        <v>470</v>
      </c>
      <c r="F16" s="3">
        <v>300</v>
      </c>
      <c r="G16" s="3">
        <v>442</v>
      </c>
      <c r="H16" s="64">
        <v>472</v>
      </c>
    </row>
    <row r="17" spans="2:8" ht="13.5">
      <c r="B17" s="32"/>
      <c r="C17" s="40" t="s">
        <v>291</v>
      </c>
      <c r="D17" s="3">
        <v>1930</v>
      </c>
      <c r="E17" s="3">
        <v>1834</v>
      </c>
      <c r="F17" s="3">
        <v>428</v>
      </c>
      <c r="G17" s="3">
        <v>0</v>
      </c>
      <c r="H17" s="64" t="s">
        <v>26</v>
      </c>
    </row>
    <row r="18" spans="2:8" ht="13.5">
      <c r="B18" s="32"/>
      <c r="C18" s="40" t="s">
        <v>324</v>
      </c>
      <c r="D18" s="3">
        <v>8449</v>
      </c>
      <c r="E18" s="3">
        <v>6559</v>
      </c>
      <c r="F18" s="3" t="s">
        <v>26</v>
      </c>
      <c r="G18" s="3">
        <v>0</v>
      </c>
      <c r="H18" s="64" t="s">
        <v>26</v>
      </c>
    </row>
    <row r="19" spans="2:8" ht="13.5">
      <c r="B19" s="32"/>
      <c r="C19" s="40" t="s">
        <v>325</v>
      </c>
      <c r="D19" s="3">
        <v>7858</v>
      </c>
      <c r="E19" s="3">
        <v>7287</v>
      </c>
      <c r="F19" s="3">
        <v>7104</v>
      </c>
      <c r="G19" s="3">
        <v>5324</v>
      </c>
      <c r="H19" s="64">
        <v>4385</v>
      </c>
    </row>
    <row r="20" spans="2:8" ht="13.5">
      <c r="B20" s="32"/>
      <c r="C20" s="41" t="s">
        <v>326</v>
      </c>
      <c r="D20" s="3">
        <v>49721</v>
      </c>
      <c r="E20" s="3">
        <v>49511</v>
      </c>
      <c r="F20" s="3">
        <v>48751</v>
      </c>
      <c r="G20" s="3">
        <v>40113</v>
      </c>
      <c r="H20" s="64">
        <v>40581</v>
      </c>
    </row>
    <row r="21" spans="2:8" ht="13.5" customHeight="1">
      <c r="B21" s="254" t="s">
        <v>349</v>
      </c>
      <c r="C21" s="255"/>
      <c r="D21" s="36">
        <v>86743</v>
      </c>
      <c r="E21" s="36">
        <v>78105</v>
      </c>
      <c r="F21" s="36">
        <v>89067</v>
      </c>
      <c r="G21" s="36">
        <v>90934</v>
      </c>
      <c r="H21" s="77">
        <v>89659</v>
      </c>
    </row>
    <row r="22" spans="2:8" ht="13.5">
      <c r="B22" s="57"/>
      <c r="C22" s="39" t="s">
        <v>295</v>
      </c>
      <c r="D22" s="38">
        <v>30852</v>
      </c>
      <c r="E22" s="3">
        <v>34196</v>
      </c>
      <c r="F22" s="3">
        <v>36715</v>
      </c>
      <c r="G22" s="3">
        <v>32238</v>
      </c>
      <c r="H22" s="64">
        <v>31402</v>
      </c>
    </row>
    <row r="23" spans="2:8" ht="13.5">
      <c r="B23" s="32"/>
      <c r="C23" s="40" t="s">
        <v>327</v>
      </c>
      <c r="D23" s="3">
        <v>25570</v>
      </c>
      <c r="E23" s="3">
        <v>15469</v>
      </c>
      <c r="F23" s="3">
        <v>23792</v>
      </c>
      <c r="G23" s="3">
        <v>25662</v>
      </c>
      <c r="H23" s="64">
        <v>23070</v>
      </c>
    </row>
    <row r="24" spans="2:8" ht="13.5">
      <c r="B24" s="32"/>
      <c r="C24" s="40" t="s">
        <v>328</v>
      </c>
      <c r="D24" s="3">
        <v>5606</v>
      </c>
      <c r="E24" s="3">
        <v>5754</v>
      </c>
      <c r="F24" s="3">
        <v>4784</v>
      </c>
      <c r="G24" s="3">
        <v>5869</v>
      </c>
      <c r="H24" s="64">
        <v>7143</v>
      </c>
    </row>
    <row r="25" spans="2:8" ht="13.5">
      <c r="B25" s="32"/>
      <c r="C25" s="40" t="s">
        <v>329</v>
      </c>
      <c r="D25" s="3">
        <v>368</v>
      </c>
      <c r="E25" s="3">
        <v>577</v>
      </c>
      <c r="F25" s="3">
        <v>430</v>
      </c>
      <c r="G25" s="3">
        <v>308</v>
      </c>
      <c r="H25" s="64">
        <v>237</v>
      </c>
    </row>
    <row r="26" spans="2:8" ht="13.5">
      <c r="B26" s="32"/>
      <c r="C26" s="40" t="s">
        <v>330</v>
      </c>
      <c r="D26" s="3">
        <v>6171</v>
      </c>
      <c r="E26" s="3">
        <v>4764</v>
      </c>
      <c r="F26" s="3">
        <v>3092</v>
      </c>
      <c r="G26" s="3">
        <v>4307</v>
      </c>
      <c r="H26" s="64">
        <v>2057</v>
      </c>
    </row>
    <row r="27" spans="2:8" ht="13.5">
      <c r="B27" s="32"/>
      <c r="C27" s="40" t="s">
        <v>296</v>
      </c>
      <c r="D27" s="3">
        <v>16715</v>
      </c>
      <c r="E27" s="3">
        <v>14979</v>
      </c>
      <c r="F27" s="3">
        <v>18716</v>
      </c>
      <c r="G27" s="3">
        <v>20646</v>
      </c>
      <c r="H27" s="64">
        <v>23799</v>
      </c>
    </row>
    <row r="28" spans="2:8" ht="13.5">
      <c r="B28" s="32"/>
      <c r="C28" s="41" t="s">
        <v>331</v>
      </c>
      <c r="D28" s="3">
        <v>1461</v>
      </c>
      <c r="E28" s="3">
        <v>2366</v>
      </c>
      <c r="F28" s="3">
        <v>1538</v>
      </c>
      <c r="G28" s="3">
        <v>1904</v>
      </c>
      <c r="H28" s="64">
        <v>1951</v>
      </c>
    </row>
    <row r="29" spans="2:8" ht="13.5" customHeight="1">
      <c r="B29" s="254" t="s">
        <v>350</v>
      </c>
      <c r="C29" s="255"/>
      <c r="D29" s="36">
        <v>97343</v>
      </c>
      <c r="E29" s="36">
        <v>80873</v>
      </c>
      <c r="F29" s="36">
        <v>98751</v>
      </c>
      <c r="G29" s="36">
        <v>94715</v>
      </c>
      <c r="H29" s="77">
        <v>96457</v>
      </c>
    </row>
    <row r="30" spans="2:8" ht="13.5">
      <c r="B30" s="57"/>
      <c r="C30" s="39" t="s">
        <v>332</v>
      </c>
      <c r="D30" s="38">
        <v>51734</v>
      </c>
      <c r="E30" s="3">
        <v>36728</v>
      </c>
      <c r="F30" s="3">
        <v>55253</v>
      </c>
      <c r="G30" s="3">
        <v>49666</v>
      </c>
      <c r="H30" s="64">
        <v>53309</v>
      </c>
    </row>
    <row r="31" spans="2:8" ht="13.5">
      <c r="B31" s="32"/>
      <c r="C31" s="40" t="s">
        <v>333</v>
      </c>
      <c r="D31" s="3">
        <v>14481</v>
      </c>
      <c r="E31" s="3">
        <v>14364</v>
      </c>
      <c r="F31" s="3">
        <v>13211</v>
      </c>
      <c r="G31" s="3">
        <v>13968</v>
      </c>
      <c r="H31" s="64">
        <v>13360</v>
      </c>
    </row>
    <row r="32" spans="2:8" ht="13.5">
      <c r="B32" s="32"/>
      <c r="C32" s="40" t="s">
        <v>299</v>
      </c>
      <c r="D32" s="3">
        <v>18904</v>
      </c>
      <c r="E32" s="3">
        <v>22042</v>
      </c>
      <c r="F32" s="3">
        <v>22182</v>
      </c>
      <c r="G32" s="3">
        <v>23311</v>
      </c>
      <c r="H32" s="64">
        <v>21752</v>
      </c>
    </row>
    <row r="33" spans="2:8" ht="13.5">
      <c r="B33" s="32"/>
      <c r="C33" s="40" t="s">
        <v>296</v>
      </c>
      <c r="D33" s="3">
        <v>12224</v>
      </c>
      <c r="E33" s="3">
        <v>7739</v>
      </c>
      <c r="F33" s="3">
        <v>8105</v>
      </c>
      <c r="G33" s="3">
        <v>7770</v>
      </c>
      <c r="H33" s="64">
        <v>8036</v>
      </c>
    </row>
    <row r="34" spans="2:8" ht="13.5" customHeight="1">
      <c r="B34" s="254" t="s">
        <v>351</v>
      </c>
      <c r="C34" s="255"/>
      <c r="D34" s="36">
        <v>142356</v>
      </c>
      <c r="E34" s="36">
        <v>154217</v>
      </c>
      <c r="F34" s="36">
        <v>161827</v>
      </c>
      <c r="G34" s="36">
        <v>164752</v>
      </c>
      <c r="H34" s="77">
        <v>161360</v>
      </c>
    </row>
    <row r="35" spans="2:8" ht="13.5" customHeight="1">
      <c r="B35" s="256" t="s">
        <v>769</v>
      </c>
      <c r="C35" s="257"/>
      <c r="D35" s="3">
        <v>34595</v>
      </c>
      <c r="E35" s="3">
        <v>32965</v>
      </c>
      <c r="F35" s="3">
        <v>27502</v>
      </c>
      <c r="G35" s="3">
        <v>25999</v>
      </c>
      <c r="H35" s="64">
        <v>25368</v>
      </c>
    </row>
    <row r="36" spans="2:8" ht="13.5" customHeight="1">
      <c r="B36" s="256" t="s">
        <v>352</v>
      </c>
      <c r="C36" s="257"/>
      <c r="D36" s="3">
        <v>16238</v>
      </c>
      <c r="E36" s="3">
        <v>15950</v>
      </c>
      <c r="F36" s="3">
        <v>17946</v>
      </c>
      <c r="G36" s="3">
        <v>20576</v>
      </c>
      <c r="H36" s="64">
        <v>19094</v>
      </c>
    </row>
    <row r="37" spans="2:8" ht="13.5" customHeight="1">
      <c r="B37" s="256" t="s">
        <v>353</v>
      </c>
      <c r="C37" s="257"/>
      <c r="D37" s="3">
        <v>11311</v>
      </c>
      <c r="E37" s="3">
        <v>12377</v>
      </c>
      <c r="F37" s="3">
        <v>15305</v>
      </c>
      <c r="G37" s="3">
        <v>15104</v>
      </c>
      <c r="H37" s="64">
        <v>16773</v>
      </c>
    </row>
    <row r="38" spans="2:8" ht="13.5" customHeight="1">
      <c r="B38" s="256" t="s">
        <v>354</v>
      </c>
      <c r="C38" s="257"/>
      <c r="D38" s="3">
        <v>149607</v>
      </c>
      <c r="E38" s="3">
        <v>116457</v>
      </c>
      <c r="F38" s="3">
        <v>138991</v>
      </c>
      <c r="G38" s="3">
        <v>142511</v>
      </c>
      <c r="H38" s="64">
        <v>154508</v>
      </c>
    </row>
    <row r="39" spans="2:8" ht="13.5" customHeight="1">
      <c r="B39" s="242" t="s">
        <v>355</v>
      </c>
      <c r="C39" s="243"/>
      <c r="D39" s="37">
        <v>34180</v>
      </c>
      <c r="E39" s="37">
        <v>37965</v>
      </c>
      <c r="F39" s="37">
        <v>23222</v>
      </c>
      <c r="G39" s="37">
        <v>18900</v>
      </c>
      <c r="H39" s="114">
        <v>17681</v>
      </c>
    </row>
    <row r="40" spans="2:8" ht="13.5" customHeight="1">
      <c r="B40" s="254" t="s">
        <v>356</v>
      </c>
      <c r="C40" s="255"/>
      <c r="D40" s="36">
        <v>188410</v>
      </c>
      <c r="E40" s="36">
        <v>164669</v>
      </c>
      <c r="F40" s="36">
        <v>159697</v>
      </c>
      <c r="G40" s="36">
        <v>182699</v>
      </c>
      <c r="H40" s="77">
        <v>185437</v>
      </c>
    </row>
    <row r="41" spans="2:8" ht="13.5">
      <c r="B41" s="57"/>
      <c r="C41" s="39" t="s">
        <v>301</v>
      </c>
      <c r="D41" s="38">
        <v>36933</v>
      </c>
      <c r="E41" s="3">
        <v>36650</v>
      </c>
      <c r="F41" s="3">
        <v>33754</v>
      </c>
      <c r="G41" s="3">
        <v>35028</v>
      </c>
      <c r="H41" s="64">
        <v>35272</v>
      </c>
    </row>
    <row r="42" spans="2:8" ht="13.5">
      <c r="B42" s="32"/>
      <c r="C42" s="40" t="s">
        <v>334</v>
      </c>
      <c r="D42" s="3">
        <v>8806</v>
      </c>
      <c r="E42" s="3">
        <v>7330</v>
      </c>
      <c r="F42" s="3">
        <v>4861</v>
      </c>
      <c r="G42" s="3">
        <v>9108</v>
      </c>
      <c r="H42" s="64">
        <v>7830</v>
      </c>
    </row>
    <row r="43" spans="2:8" ht="13.5">
      <c r="B43" s="32"/>
      <c r="C43" s="40" t="s">
        <v>300</v>
      </c>
      <c r="D43" s="3">
        <v>22051</v>
      </c>
      <c r="E43" s="3">
        <v>21087</v>
      </c>
      <c r="F43" s="3">
        <v>19016</v>
      </c>
      <c r="G43" s="3">
        <v>24388</v>
      </c>
      <c r="H43" s="64">
        <v>23410</v>
      </c>
    </row>
    <row r="44" spans="2:8" ht="13.5">
      <c r="B44" s="32"/>
      <c r="C44" s="40" t="s">
        <v>770</v>
      </c>
      <c r="D44" s="3">
        <v>3059</v>
      </c>
      <c r="E44" s="3">
        <v>6774</v>
      </c>
      <c r="F44" s="3">
        <v>2050</v>
      </c>
      <c r="G44" s="3">
        <v>4806</v>
      </c>
      <c r="H44" s="64">
        <v>8669</v>
      </c>
    </row>
    <row r="45" spans="2:8" ht="13.5">
      <c r="B45" s="32"/>
      <c r="C45" s="40" t="s">
        <v>771</v>
      </c>
      <c r="D45" s="3">
        <v>4900</v>
      </c>
      <c r="E45" s="3">
        <v>4000</v>
      </c>
      <c r="F45" s="3">
        <v>3500</v>
      </c>
      <c r="G45" s="3">
        <v>1200</v>
      </c>
      <c r="H45" s="64">
        <v>1120</v>
      </c>
    </row>
    <row r="46" spans="2:8" ht="13.5">
      <c r="B46" s="32"/>
      <c r="C46" s="40" t="s">
        <v>772</v>
      </c>
      <c r="D46" s="3">
        <v>2146</v>
      </c>
      <c r="E46" s="3">
        <v>2146</v>
      </c>
      <c r="F46" s="3">
        <v>1388</v>
      </c>
      <c r="G46" s="3">
        <v>2192</v>
      </c>
      <c r="H46" s="64">
        <v>2381</v>
      </c>
    </row>
    <row r="47" spans="2:8" ht="13.5">
      <c r="B47" s="32"/>
      <c r="C47" s="40" t="s">
        <v>303</v>
      </c>
      <c r="D47" s="3">
        <v>21203</v>
      </c>
      <c r="E47" s="3">
        <v>16292</v>
      </c>
      <c r="F47" s="3">
        <v>20421</v>
      </c>
      <c r="G47" s="3">
        <v>25754</v>
      </c>
      <c r="H47" s="64">
        <v>25152</v>
      </c>
    </row>
    <row r="48" spans="2:8" ht="13.5">
      <c r="B48" s="32"/>
      <c r="C48" s="40" t="s">
        <v>304</v>
      </c>
      <c r="D48" s="3" t="s">
        <v>26</v>
      </c>
      <c r="E48" s="3">
        <v>0</v>
      </c>
      <c r="F48" s="3" t="s">
        <v>26</v>
      </c>
      <c r="G48" s="3">
        <v>0</v>
      </c>
      <c r="H48" s="64">
        <v>0</v>
      </c>
    </row>
    <row r="49" spans="2:8" ht="13.5">
      <c r="B49" s="32"/>
      <c r="C49" s="40" t="s">
        <v>335</v>
      </c>
      <c r="D49" s="3">
        <v>2988</v>
      </c>
      <c r="E49" s="3">
        <v>3241</v>
      </c>
      <c r="F49" s="3">
        <v>3505</v>
      </c>
      <c r="G49" s="3">
        <v>3703</v>
      </c>
      <c r="H49" s="64">
        <v>4532</v>
      </c>
    </row>
    <row r="50" spans="2:8" ht="13.5">
      <c r="B50" s="32"/>
      <c r="C50" s="40" t="s">
        <v>336</v>
      </c>
      <c r="D50" s="3">
        <v>205</v>
      </c>
      <c r="E50" s="3">
        <v>239</v>
      </c>
      <c r="F50" s="3">
        <v>155</v>
      </c>
      <c r="G50" s="3">
        <v>514</v>
      </c>
      <c r="H50" s="64">
        <v>466</v>
      </c>
    </row>
    <row r="51" spans="2:8" ht="13.5">
      <c r="B51" s="32"/>
      <c r="C51" s="40" t="s">
        <v>337</v>
      </c>
      <c r="D51" s="3">
        <v>1836</v>
      </c>
      <c r="E51" s="3">
        <v>1831</v>
      </c>
      <c r="F51" s="3">
        <v>1482</v>
      </c>
      <c r="G51" s="3">
        <v>1800</v>
      </c>
      <c r="H51" s="64">
        <v>1519</v>
      </c>
    </row>
    <row r="52" spans="2:8" ht="13.5">
      <c r="B52" s="32"/>
      <c r="C52" s="40" t="s">
        <v>338</v>
      </c>
      <c r="D52" s="3">
        <v>716</v>
      </c>
      <c r="E52" s="3">
        <v>837</v>
      </c>
      <c r="F52" s="3">
        <v>775</v>
      </c>
      <c r="G52" s="3">
        <v>803</v>
      </c>
      <c r="H52" s="64">
        <v>748</v>
      </c>
    </row>
    <row r="53" spans="2:8" ht="13.5">
      <c r="B53" s="32"/>
      <c r="C53" s="40" t="s">
        <v>339</v>
      </c>
      <c r="D53" s="3">
        <v>11807</v>
      </c>
      <c r="E53" s="3">
        <v>10550</v>
      </c>
      <c r="F53" s="3">
        <v>10672</v>
      </c>
      <c r="G53" s="3">
        <v>10885</v>
      </c>
      <c r="H53" s="64">
        <v>13428</v>
      </c>
    </row>
    <row r="54" spans="2:8" ht="13.5">
      <c r="B54" s="32"/>
      <c r="C54" s="40" t="s">
        <v>305</v>
      </c>
      <c r="D54" s="3">
        <v>2250</v>
      </c>
      <c r="E54" s="3">
        <v>1560</v>
      </c>
      <c r="F54" s="3">
        <v>1668</v>
      </c>
      <c r="G54" s="3">
        <v>1748</v>
      </c>
      <c r="H54" s="64">
        <v>1711</v>
      </c>
    </row>
    <row r="55" spans="2:8" ht="13.5">
      <c r="B55" s="32"/>
      <c r="C55" s="40" t="s">
        <v>302</v>
      </c>
      <c r="D55" s="3">
        <v>15161</v>
      </c>
      <c r="E55" s="3">
        <v>10247</v>
      </c>
      <c r="F55" s="3">
        <v>13580</v>
      </c>
      <c r="G55" s="3">
        <v>15115</v>
      </c>
      <c r="H55" s="64">
        <v>12682</v>
      </c>
    </row>
    <row r="56" spans="2:8" ht="13.5">
      <c r="B56" s="32"/>
      <c r="C56" s="40" t="s">
        <v>340</v>
      </c>
      <c r="D56" s="3">
        <v>21368</v>
      </c>
      <c r="E56" s="3">
        <v>18016</v>
      </c>
      <c r="F56" s="3">
        <v>18857</v>
      </c>
      <c r="G56" s="3">
        <v>19040</v>
      </c>
      <c r="H56" s="64">
        <v>17754</v>
      </c>
    </row>
    <row r="57" spans="2:8" ht="13.5">
      <c r="B57" s="32"/>
      <c r="C57" s="40" t="s">
        <v>341</v>
      </c>
      <c r="D57" s="3">
        <v>28433</v>
      </c>
      <c r="E57" s="3">
        <v>17364</v>
      </c>
      <c r="F57" s="3">
        <v>18589</v>
      </c>
      <c r="G57" s="3">
        <v>21416</v>
      </c>
      <c r="H57" s="64">
        <v>22958</v>
      </c>
    </row>
    <row r="58" spans="2:8" ht="14.25" thickBot="1">
      <c r="B58" s="33"/>
      <c r="C58" s="42" t="s">
        <v>342</v>
      </c>
      <c r="D58" s="2">
        <v>4548</v>
      </c>
      <c r="E58" s="2">
        <v>6505</v>
      </c>
      <c r="F58" s="2">
        <v>5424</v>
      </c>
      <c r="G58" s="2">
        <v>5199</v>
      </c>
      <c r="H58" s="115">
        <v>5805</v>
      </c>
    </row>
    <row r="59" ht="13.5">
      <c r="C59" s="1" t="s">
        <v>814</v>
      </c>
    </row>
    <row r="61" spans="2:3" ht="13.5">
      <c r="B61" s="66" t="s">
        <v>1402</v>
      </c>
      <c r="C61" s="66"/>
    </row>
    <row r="62" spans="2:3" ht="1.5" customHeight="1" thickBot="1">
      <c r="B62" s="7"/>
      <c r="C62" s="7"/>
    </row>
    <row r="63" spans="2:8" ht="13.5">
      <c r="B63" s="182" t="s">
        <v>289</v>
      </c>
      <c r="C63" s="146"/>
      <c r="D63" s="151" t="s">
        <v>315</v>
      </c>
      <c r="E63" s="168"/>
      <c r="F63" s="168"/>
      <c r="G63" s="168"/>
      <c r="H63" s="168"/>
    </row>
    <row r="64" spans="2:8" ht="13.5">
      <c r="B64" s="184"/>
      <c r="C64" s="147"/>
      <c r="D64" s="54" t="s">
        <v>313</v>
      </c>
      <c r="E64" s="54" t="s">
        <v>314</v>
      </c>
      <c r="F64" s="54" t="s">
        <v>798</v>
      </c>
      <c r="G64" s="54" t="s">
        <v>819</v>
      </c>
      <c r="H64" s="54" t="s">
        <v>1103</v>
      </c>
    </row>
    <row r="65" spans="2:8" ht="13.5">
      <c r="B65" s="14"/>
      <c r="C65" s="5"/>
      <c r="D65" s="4" t="s">
        <v>25</v>
      </c>
      <c r="E65" s="4" t="s">
        <v>25</v>
      </c>
      <c r="F65" s="4" t="s">
        <v>25</v>
      </c>
      <c r="G65" s="4" t="s">
        <v>25</v>
      </c>
      <c r="H65" s="4" t="s">
        <v>25</v>
      </c>
    </row>
    <row r="66" spans="2:8" ht="13.5" customHeight="1">
      <c r="B66" s="256" t="s">
        <v>357</v>
      </c>
      <c r="C66" s="257"/>
      <c r="D66" s="3">
        <v>270220</v>
      </c>
      <c r="E66" s="3">
        <v>272381</v>
      </c>
      <c r="F66" s="3">
        <v>279391</v>
      </c>
      <c r="G66" s="3">
        <v>293202</v>
      </c>
      <c r="H66" s="64">
        <v>274087</v>
      </c>
    </row>
    <row r="67" spans="2:8" ht="13.5">
      <c r="B67" s="32"/>
      <c r="C67" s="39" t="s">
        <v>306</v>
      </c>
      <c r="D67" s="3">
        <v>33595</v>
      </c>
      <c r="E67" s="3">
        <v>38286</v>
      </c>
      <c r="F67" s="3">
        <v>38538</v>
      </c>
      <c r="G67" s="3">
        <v>38406</v>
      </c>
      <c r="H67" s="64">
        <v>33632</v>
      </c>
    </row>
    <row r="68" spans="2:8" ht="13.5">
      <c r="B68" s="32"/>
      <c r="C68" s="40" t="s">
        <v>307</v>
      </c>
      <c r="D68" s="3">
        <v>20000</v>
      </c>
      <c r="E68" s="3">
        <v>20751</v>
      </c>
      <c r="F68" s="3">
        <v>22552</v>
      </c>
      <c r="G68" s="3">
        <v>21545</v>
      </c>
      <c r="H68" s="64">
        <v>19884</v>
      </c>
    </row>
    <row r="69" spans="2:8" ht="13.5">
      <c r="B69" s="32"/>
      <c r="C69" s="40" t="s">
        <v>308</v>
      </c>
      <c r="D69" s="3">
        <v>21201</v>
      </c>
      <c r="E69" s="3">
        <v>19998</v>
      </c>
      <c r="F69" s="3">
        <v>21885</v>
      </c>
      <c r="G69" s="3">
        <v>22478</v>
      </c>
      <c r="H69" s="64">
        <v>18774</v>
      </c>
    </row>
    <row r="70" spans="2:8" ht="13.5">
      <c r="B70" s="32"/>
      <c r="C70" s="40" t="s">
        <v>773</v>
      </c>
      <c r="D70" s="3">
        <v>2079</v>
      </c>
      <c r="E70" s="3">
        <v>2033</v>
      </c>
      <c r="F70" s="3">
        <v>2098</v>
      </c>
      <c r="G70" s="3">
        <v>1610</v>
      </c>
      <c r="H70" s="64">
        <v>1268</v>
      </c>
    </row>
    <row r="71" spans="2:8" ht="13.5">
      <c r="B71" s="32"/>
      <c r="C71" s="40" t="s">
        <v>309</v>
      </c>
      <c r="D71" s="3">
        <v>6578</v>
      </c>
      <c r="E71" s="3">
        <v>6924</v>
      </c>
      <c r="F71" s="3">
        <v>7364</v>
      </c>
      <c r="G71" s="3">
        <v>5287</v>
      </c>
      <c r="H71" s="64">
        <v>9115</v>
      </c>
    </row>
    <row r="72" spans="2:8" ht="13.5">
      <c r="B72" s="32"/>
      <c r="C72" s="40" t="s">
        <v>343</v>
      </c>
      <c r="D72" s="3">
        <v>168157</v>
      </c>
      <c r="E72" s="3">
        <v>172694</v>
      </c>
      <c r="F72" s="3">
        <v>173431</v>
      </c>
      <c r="G72" s="3">
        <v>193975</v>
      </c>
      <c r="H72" s="64">
        <v>176961</v>
      </c>
    </row>
    <row r="73" spans="2:8" ht="13.5">
      <c r="B73" s="32"/>
      <c r="C73" s="40" t="s">
        <v>344</v>
      </c>
      <c r="D73" s="3">
        <v>284</v>
      </c>
      <c r="E73" s="3">
        <v>205</v>
      </c>
      <c r="F73" s="3">
        <v>121</v>
      </c>
      <c r="G73" s="3">
        <v>111</v>
      </c>
      <c r="H73" s="64">
        <v>211</v>
      </c>
    </row>
    <row r="74" spans="2:8" ht="13.5">
      <c r="B74" s="32"/>
      <c r="C74" s="40" t="s">
        <v>341</v>
      </c>
      <c r="D74" s="3">
        <v>10808</v>
      </c>
      <c r="E74" s="3">
        <v>9630</v>
      </c>
      <c r="F74" s="3">
        <v>8870</v>
      </c>
      <c r="G74" s="3">
        <v>6731</v>
      </c>
      <c r="H74" s="64">
        <v>12006</v>
      </c>
    </row>
    <row r="75" spans="2:8" ht="13.5">
      <c r="B75" s="32"/>
      <c r="C75" s="41" t="s">
        <v>342</v>
      </c>
      <c r="D75" s="3">
        <v>7518</v>
      </c>
      <c r="E75" s="3">
        <v>1860</v>
      </c>
      <c r="F75" s="3">
        <v>4532</v>
      </c>
      <c r="G75" s="3">
        <v>3059</v>
      </c>
      <c r="H75" s="64">
        <v>2236</v>
      </c>
    </row>
    <row r="76" spans="2:8" ht="13.5" customHeight="1">
      <c r="B76" s="254" t="s">
        <v>358</v>
      </c>
      <c r="C76" s="255"/>
      <c r="D76" s="36">
        <v>35681</v>
      </c>
      <c r="E76" s="36">
        <v>33896</v>
      </c>
      <c r="F76" s="36">
        <v>35670</v>
      </c>
      <c r="G76" s="36">
        <v>34272</v>
      </c>
      <c r="H76" s="77">
        <v>34236</v>
      </c>
    </row>
    <row r="77" spans="2:8" ht="13.5">
      <c r="B77" s="32"/>
      <c r="C77" s="39" t="s">
        <v>310</v>
      </c>
      <c r="D77" s="3">
        <v>9848</v>
      </c>
      <c r="E77" s="3">
        <v>9893</v>
      </c>
      <c r="F77" s="3">
        <v>10707</v>
      </c>
      <c r="G77" s="3">
        <v>9915</v>
      </c>
      <c r="H77" s="64">
        <v>9557</v>
      </c>
    </row>
    <row r="78" spans="2:8" ht="13.5">
      <c r="B78" s="32"/>
      <c r="C78" s="40" t="s">
        <v>345</v>
      </c>
      <c r="D78" s="3">
        <v>7602</v>
      </c>
      <c r="E78" s="3">
        <v>6262</v>
      </c>
      <c r="F78" s="3">
        <v>6785</v>
      </c>
      <c r="G78" s="3">
        <v>6327</v>
      </c>
      <c r="H78" s="64">
        <v>5279</v>
      </c>
    </row>
    <row r="79" spans="2:8" ht="13.5">
      <c r="B79" s="32"/>
      <c r="C79" s="40" t="s">
        <v>311</v>
      </c>
      <c r="D79" s="3">
        <v>1326</v>
      </c>
      <c r="E79" s="3">
        <v>953</v>
      </c>
      <c r="F79" s="3">
        <v>819</v>
      </c>
      <c r="G79" s="3">
        <v>714</v>
      </c>
      <c r="H79" s="64">
        <v>411</v>
      </c>
    </row>
    <row r="80" spans="2:8" ht="13.5">
      <c r="B80" s="32"/>
      <c r="C80" s="40" t="s">
        <v>346</v>
      </c>
      <c r="D80" s="3">
        <v>3247</v>
      </c>
      <c r="E80" s="3">
        <v>3070</v>
      </c>
      <c r="F80" s="3">
        <v>2783</v>
      </c>
      <c r="G80" s="3">
        <v>2741</v>
      </c>
      <c r="H80" s="64">
        <v>2489</v>
      </c>
    </row>
    <row r="81" spans="2:8" ht="13.5">
      <c r="B81" s="32"/>
      <c r="C81" s="40" t="s">
        <v>312</v>
      </c>
      <c r="D81" s="3">
        <v>2582</v>
      </c>
      <c r="E81" s="3">
        <v>2638</v>
      </c>
      <c r="F81" s="3">
        <v>2470</v>
      </c>
      <c r="G81" s="3">
        <v>2463</v>
      </c>
      <c r="H81" s="64">
        <v>2940</v>
      </c>
    </row>
    <row r="82" spans="2:8" ht="13.5">
      <c r="B82" s="32"/>
      <c r="C82" s="40" t="s">
        <v>347</v>
      </c>
      <c r="D82" s="3">
        <v>9539</v>
      </c>
      <c r="E82" s="3">
        <v>10120</v>
      </c>
      <c r="F82" s="3">
        <v>10257</v>
      </c>
      <c r="G82" s="3">
        <v>9340</v>
      </c>
      <c r="H82" s="64">
        <v>9691</v>
      </c>
    </row>
    <row r="83" spans="2:8" ht="13.5">
      <c r="B83" s="32"/>
      <c r="C83" s="40" t="s">
        <v>341</v>
      </c>
      <c r="D83" s="3">
        <v>367</v>
      </c>
      <c r="E83" s="3">
        <v>524</v>
      </c>
      <c r="F83" s="3">
        <v>934</v>
      </c>
      <c r="G83" s="3">
        <v>1386</v>
      </c>
      <c r="H83" s="64">
        <v>1709</v>
      </c>
    </row>
    <row r="84" spans="2:8" ht="14.25" thickBot="1">
      <c r="B84" s="33"/>
      <c r="C84" s="42" t="s">
        <v>342</v>
      </c>
      <c r="D84" s="2">
        <v>1170</v>
      </c>
      <c r="E84" s="2">
        <v>436</v>
      </c>
      <c r="F84" s="2">
        <v>915</v>
      </c>
      <c r="G84" s="2">
        <v>1386</v>
      </c>
      <c r="H84" s="115">
        <v>2160</v>
      </c>
    </row>
    <row r="85" ht="13.5">
      <c r="B85" s="1" t="s">
        <v>359</v>
      </c>
    </row>
  </sheetData>
  <sheetProtection/>
  <mergeCells count="17">
    <mergeCell ref="B34:C34"/>
    <mergeCell ref="B36:C36"/>
    <mergeCell ref="B37:C37"/>
    <mergeCell ref="B38:C38"/>
    <mergeCell ref="B35:C35"/>
    <mergeCell ref="D4:H4"/>
    <mergeCell ref="B4:C5"/>
    <mergeCell ref="B7:C7"/>
    <mergeCell ref="B8:C8"/>
    <mergeCell ref="B21:C21"/>
    <mergeCell ref="B29:C29"/>
    <mergeCell ref="B40:C40"/>
    <mergeCell ref="B66:C66"/>
    <mergeCell ref="B76:C76"/>
    <mergeCell ref="B63:C64"/>
    <mergeCell ref="D63:H63"/>
    <mergeCell ref="B39:C39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59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20.421875" style="1" bestFit="1" customWidth="1"/>
    <col min="3" max="7" width="11.140625" style="1" bestFit="1" customWidth="1"/>
    <col min="8" max="16384" width="2.57421875" style="1" customWidth="1"/>
  </cols>
  <sheetData>
    <row r="2" ht="13.5">
      <c r="B2" s="7" t="s">
        <v>1107</v>
      </c>
    </row>
    <row r="3" ht="1.5" customHeight="1" thickBot="1">
      <c r="B3" s="7"/>
    </row>
    <row r="4" spans="2:7" ht="13.5">
      <c r="B4" s="146" t="s">
        <v>289</v>
      </c>
      <c r="C4" s="151" t="s">
        <v>315</v>
      </c>
      <c r="D4" s="168"/>
      <c r="E4" s="168"/>
      <c r="F4" s="168"/>
      <c r="G4" s="168"/>
    </row>
    <row r="5" spans="2:7" ht="13.5">
      <c r="B5" s="147"/>
      <c r="C5" s="54" t="s">
        <v>313</v>
      </c>
      <c r="D5" s="54" t="s">
        <v>314</v>
      </c>
      <c r="E5" s="54" t="s">
        <v>798</v>
      </c>
      <c r="F5" s="54" t="s">
        <v>819</v>
      </c>
      <c r="G5" s="54" t="s">
        <v>1103</v>
      </c>
    </row>
    <row r="6" spans="2:7" ht="13.5">
      <c r="B6" s="5"/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</row>
    <row r="7" spans="2:7" ht="13.5">
      <c r="B7" s="53" t="s">
        <v>19</v>
      </c>
      <c r="C7" s="3">
        <v>57008</v>
      </c>
      <c r="D7" s="3">
        <v>57664</v>
      </c>
      <c r="E7" s="3">
        <v>56125</v>
      </c>
      <c r="F7" s="3">
        <v>55295</v>
      </c>
      <c r="G7" s="3">
        <v>53795</v>
      </c>
    </row>
    <row r="8" spans="2:7" ht="13.5">
      <c r="B8" s="62" t="s">
        <v>360</v>
      </c>
      <c r="C8" s="3">
        <v>17834</v>
      </c>
      <c r="D8" s="3">
        <v>16709</v>
      </c>
      <c r="E8" s="3">
        <v>16548</v>
      </c>
      <c r="F8" s="3">
        <v>15206</v>
      </c>
      <c r="G8" s="3">
        <v>16074</v>
      </c>
    </row>
    <row r="9" spans="2:7" ht="13.5">
      <c r="B9" s="62" t="s">
        <v>365</v>
      </c>
      <c r="C9" s="3">
        <v>17708</v>
      </c>
      <c r="D9" s="3">
        <v>15591</v>
      </c>
      <c r="E9" s="3">
        <v>19718</v>
      </c>
      <c r="F9" s="3">
        <v>19587</v>
      </c>
      <c r="G9" s="3">
        <v>18122</v>
      </c>
    </row>
    <row r="10" spans="2:7" ht="13.5">
      <c r="B10" s="62" t="s">
        <v>361</v>
      </c>
      <c r="C10" s="3">
        <v>4306</v>
      </c>
      <c r="D10" s="3">
        <v>5184</v>
      </c>
      <c r="E10" s="3">
        <v>3390</v>
      </c>
      <c r="F10" s="3">
        <v>3499</v>
      </c>
      <c r="G10" s="3">
        <v>3173</v>
      </c>
    </row>
    <row r="11" spans="2:7" ht="13.5">
      <c r="B11" s="62" t="s">
        <v>362</v>
      </c>
      <c r="C11" s="3">
        <v>318</v>
      </c>
      <c r="D11" s="3">
        <v>396</v>
      </c>
      <c r="E11" s="3">
        <v>207</v>
      </c>
      <c r="F11" s="3">
        <v>312</v>
      </c>
      <c r="G11" s="3">
        <v>240</v>
      </c>
    </row>
    <row r="12" spans="2:7" ht="13.5">
      <c r="B12" s="62" t="s">
        <v>363</v>
      </c>
      <c r="C12" s="3">
        <v>559</v>
      </c>
      <c r="D12" s="3">
        <v>1167</v>
      </c>
      <c r="E12" s="3">
        <v>732</v>
      </c>
      <c r="F12" s="3">
        <v>689</v>
      </c>
      <c r="G12" s="3">
        <v>373</v>
      </c>
    </row>
    <row r="13" spans="2:7" ht="13.5">
      <c r="B13" s="62" t="s">
        <v>774</v>
      </c>
      <c r="C13" s="3">
        <v>7698</v>
      </c>
      <c r="D13" s="3">
        <v>6705</v>
      </c>
      <c r="E13" s="3">
        <v>6040</v>
      </c>
      <c r="F13" s="3">
        <v>6091</v>
      </c>
      <c r="G13" s="3">
        <v>5795</v>
      </c>
    </row>
    <row r="14" spans="2:7" ht="13.5">
      <c r="B14" s="62" t="s">
        <v>297</v>
      </c>
      <c r="C14" s="3">
        <v>4729</v>
      </c>
      <c r="D14" s="3">
        <v>6293</v>
      </c>
      <c r="E14" s="3">
        <v>5466</v>
      </c>
      <c r="F14" s="3">
        <v>4818</v>
      </c>
      <c r="G14" s="3">
        <v>5690</v>
      </c>
    </row>
    <row r="15" spans="2:7" ht="13.5">
      <c r="B15" s="62" t="s">
        <v>364</v>
      </c>
      <c r="C15" s="3">
        <v>666</v>
      </c>
      <c r="D15" s="3">
        <v>949</v>
      </c>
      <c r="E15" s="3">
        <v>1054</v>
      </c>
      <c r="F15" s="3">
        <v>894</v>
      </c>
      <c r="G15" s="3">
        <v>746</v>
      </c>
    </row>
    <row r="16" spans="2:7" ht="14.25" thickBot="1">
      <c r="B16" s="8" t="s">
        <v>330</v>
      </c>
      <c r="C16" s="2">
        <v>3190</v>
      </c>
      <c r="D16" s="2">
        <v>4670</v>
      </c>
      <c r="E16" s="2">
        <v>2970</v>
      </c>
      <c r="F16" s="2">
        <v>4199</v>
      </c>
      <c r="G16" s="2">
        <v>3582</v>
      </c>
    </row>
    <row r="17" ht="13.5">
      <c r="B17" s="1" t="s">
        <v>366</v>
      </c>
    </row>
  </sheetData>
  <sheetProtection/>
  <mergeCells count="2">
    <mergeCell ref="B4:B5"/>
    <mergeCell ref="C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6.140625" style="1" bestFit="1" customWidth="1"/>
    <col min="4" max="4" width="8.140625" style="1" bestFit="1" customWidth="1"/>
    <col min="5" max="5" width="6.140625" style="1" bestFit="1" customWidth="1"/>
    <col min="6" max="6" width="8.140625" style="1" bestFit="1" customWidth="1"/>
    <col min="7" max="7" width="6.140625" style="1" bestFit="1" customWidth="1"/>
    <col min="8" max="8" width="8.140625" style="1" bestFit="1" customWidth="1"/>
    <col min="9" max="9" width="6.140625" style="1" bestFit="1" customWidth="1"/>
    <col min="10" max="10" width="8.140625" style="1" bestFit="1" customWidth="1"/>
    <col min="11" max="11" width="6.140625" style="1" bestFit="1" customWidth="1"/>
    <col min="12" max="12" width="8.140625" style="1" bestFit="1" customWidth="1"/>
    <col min="13" max="16384" width="2.57421875" style="1" customWidth="1"/>
  </cols>
  <sheetData>
    <row r="2" ht="13.5">
      <c r="B2" s="7" t="s">
        <v>1108</v>
      </c>
    </row>
    <row r="3" ht="1.5" customHeight="1" thickBot="1">
      <c r="B3" s="7"/>
    </row>
    <row r="4" spans="2:12" ht="13.5" customHeight="1">
      <c r="B4" s="146" t="s">
        <v>5</v>
      </c>
      <c r="C4" s="260" t="s">
        <v>19</v>
      </c>
      <c r="D4" s="196"/>
      <c r="E4" s="260" t="s">
        <v>367</v>
      </c>
      <c r="F4" s="196"/>
      <c r="G4" s="260" t="s">
        <v>368</v>
      </c>
      <c r="H4" s="196"/>
      <c r="I4" s="260" t="s">
        <v>369</v>
      </c>
      <c r="J4" s="196"/>
      <c r="K4" s="203" t="s">
        <v>370</v>
      </c>
      <c r="L4" s="204"/>
    </row>
    <row r="5" spans="2:12" ht="13.5">
      <c r="B5" s="147"/>
      <c r="C5" s="51" t="s">
        <v>253</v>
      </c>
      <c r="D5" s="52" t="s">
        <v>375</v>
      </c>
      <c r="E5" s="51" t="s">
        <v>253</v>
      </c>
      <c r="F5" s="52" t="s">
        <v>375</v>
      </c>
      <c r="G5" s="51" t="s">
        <v>253</v>
      </c>
      <c r="H5" s="52" t="s">
        <v>375</v>
      </c>
      <c r="I5" s="51" t="s">
        <v>253</v>
      </c>
      <c r="J5" s="52" t="s">
        <v>375</v>
      </c>
      <c r="K5" s="51" t="s">
        <v>253</v>
      </c>
      <c r="L5" s="52" t="s">
        <v>375</v>
      </c>
    </row>
    <row r="6" spans="2:12" ht="13.5">
      <c r="B6" s="5"/>
      <c r="C6" s="4" t="s">
        <v>256</v>
      </c>
      <c r="D6" s="4" t="s">
        <v>25</v>
      </c>
      <c r="E6" s="4" t="s">
        <v>256</v>
      </c>
      <c r="F6" s="4" t="s">
        <v>25</v>
      </c>
      <c r="G6" s="4" t="s">
        <v>256</v>
      </c>
      <c r="H6" s="4" t="s">
        <v>25</v>
      </c>
      <c r="I6" s="4" t="s">
        <v>256</v>
      </c>
      <c r="J6" s="4" t="s">
        <v>25</v>
      </c>
      <c r="K6" s="4" t="s">
        <v>256</v>
      </c>
      <c r="L6" s="4" t="s">
        <v>25</v>
      </c>
    </row>
    <row r="7" spans="2:12" ht="13.5">
      <c r="B7" s="57" t="s">
        <v>1</v>
      </c>
      <c r="C7" s="3">
        <v>2121</v>
      </c>
      <c r="D7" s="3">
        <v>90208</v>
      </c>
      <c r="E7" s="3">
        <v>603</v>
      </c>
      <c r="F7" s="3">
        <v>14113</v>
      </c>
      <c r="G7" s="3">
        <v>831</v>
      </c>
      <c r="H7" s="3">
        <v>34475</v>
      </c>
      <c r="I7" s="3">
        <v>197</v>
      </c>
      <c r="J7" s="3">
        <v>8659</v>
      </c>
      <c r="K7" s="3">
        <v>317</v>
      </c>
      <c r="L7" s="3">
        <v>10418</v>
      </c>
    </row>
    <row r="8" spans="2:12" ht="13.5">
      <c r="B8" s="57" t="s">
        <v>0</v>
      </c>
      <c r="C8" s="3">
        <v>2380</v>
      </c>
      <c r="D8" s="3">
        <v>100920</v>
      </c>
      <c r="E8" s="3">
        <v>612</v>
      </c>
      <c r="F8" s="3">
        <v>14701</v>
      </c>
      <c r="G8" s="3">
        <v>1030</v>
      </c>
      <c r="H8" s="3">
        <v>38647</v>
      </c>
      <c r="I8" s="3">
        <v>201</v>
      </c>
      <c r="J8" s="3">
        <v>8948</v>
      </c>
      <c r="K8" s="3">
        <v>343</v>
      </c>
      <c r="L8" s="3">
        <v>10302</v>
      </c>
    </row>
    <row r="9" spans="2:12" ht="13.5">
      <c r="B9" s="57" t="s">
        <v>794</v>
      </c>
      <c r="C9" s="3">
        <v>2373</v>
      </c>
      <c r="D9" s="3">
        <v>101005</v>
      </c>
      <c r="E9" s="3">
        <v>596</v>
      </c>
      <c r="F9" s="3">
        <v>15024</v>
      </c>
      <c r="G9" s="3">
        <v>1091</v>
      </c>
      <c r="H9" s="3">
        <v>36380</v>
      </c>
      <c r="I9" s="3">
        <v>196</v>
      </c>
      <c r="J9" s="3">
        <v>8529</v>
      </c>
      <c r="K9" s="3">
        <v>315</v>
      </c>
      <c r="L9" s="3">
        <v>10079</v>
      </c>
    </row>
    <row r="10" spans="2:12" ht="13.5">
      <c r="B10" s="57" t="s">
        <v>815</v>
      </c>
      <c r="C10" s="3">
        <v>2435</v>
      </c>
      <c r="D10" s="3">
        <v>104131</v>
      </c>
      <c r="E10" s="3">
        <v>570</v>
      </c>
      <c r="F10" s="3">
        <v>13316</v>
      </c>
      <c r="G10" s="3">
        <v>1165</v>
      </c>
      <c r="H10" s="3">
        <v>33179</v>
      </c>
      <c r="I10" s="3">
        <v>198</v>
      </c>
      <c r="J10" s="3">
        <v>7271</v>
      </c>
      <c r="K10" s="3">
        <v>303</v>
      </c>
      <c r="L10" s="3">
        <v>10244</v>
      </c>
    </row>
    <row r="11" spans="2:12" ht="14.25" thickBot="1">
      <c r="B11" s="58" t="s">
        <v>1084</v>
      </c>
      <c r="C11" s="2">
        <v>2347</v>
      </c>
      <c r="D11" s="2">
        <v>85083</v>
      </c>
      <c r="E11" s="2">
        <v>548</v>
      </c>
      <c r="F11" s="2">
        <v>15554</v>
      </c>
      <c r="G11" s="2">
        <v>1130</v>
      </c>
      <c r="H11" s="2">
        <v>27345</v>
      </c>
      <c r="I11" s="2">
        <v>173</v>
      </c>
      <c r="J11" s="2">
        <v>5439</v>
      </c>
      <c r="K11" s="2">
        <v>297</v>
      </c>
      <c r="L11" s="2">
        <v>10412</v>
      </c>
    </row>
    <row r="12" ht="14.25" thickBot="1"/>
    <row r="13" spans="2:8" ht="13.5">
      <c r="B13" s="146" t="s">
        <v>5</v>
      </c>
      <c r="C13" s="260" t="s">
        <v>371</v>
      </c>
      <c r="D13" s="196"/>
      <c r="E13" s="260" t="s">
        <v>372</v>
      </c>
      <c r="F13" s="196"/>
      <c r="G13" s="260" t="s">
        <v>373</v>
      </c>
      <c r="H13" s="261"/>
    </row>
    <row r="14" spans="2:8" ht="13.5">
      <c r="B14" s="147"/>
      <c r="C14" s="51" t="s">
        <v>253</v>
      </c>
      <c r="D14" s="52" t="s">
        <v>375</v>
      </c>
      <c r="E14" s="51" t="s">
        <v>253</v>
      </c>
      <c r="F14" s="52" t="s">
        <v>375</v>
      </c>
      <c r="G14" s="51" t="s">
        <v>253</v>
      </c>
      <c r="H14" s="52" t="s">
        <v>375</v>
      </c>
    </row>
    <row r="15" spans="2:8" ht="13.5">
      <c r="B15" s="5"/>
      <c r="C15" s="4" t="s">
        <v>256</v>
      </c>
      <c r="D15" s="4" t="s">
        <v>25</v>
      </c>
      <c r="E15" s="4" t="s">
        <v>256</v>
      </c>
      <c r="F15" s="4" t="s">
        <v>25</v>
      </c>
      <c r="G15" s="4" t="s">
        <v>256</v>
      </c>
      <c r="H15" s="4" t="s">
        <v>25</v>
      </c>
    </row>
    <row r="16" spans="2:8" ht="13.5">
      <c r="B16" s="57" t="s">
        <v>1</v>
      </c>
      <c r="C16" s="3">
        <v>52</v>
      </c>
      <c r="D16" s="3">
        <v>5257</v>
      </c>
      <c r="E16" s="3">
        <v>36</v>
      </c>
      <c r="F16" s="3">
        <v>13641</v>
      </c>
      <c r="G16" s="3">
        <v>85</v>
      </c>
      <c r="H16" s="3">
        <v>3645</v>
      </c>
    </row>
    <row r="17" spans="2:8" ht="13.5">
      <c r="B17" s="57" t="s">
        <v>0</v>
      </c>
      <c r="C17" s="3">
        <v>63</v>
      </c>
      <c r="D17" s="3">
        <v>10550</v>
      </c>
      <c r="E17" s="3">
        <v>47</v>
      </c>
      <c r="F17" s="3">
        <v>13346</v>
      </c>
      <c r="G17" s="3">
        <v>84</v>
      </c>
      <c r="H17" s="3">
        <v>4426</v>
      </c>
    </row>
    <row r="18" spans="2:8" ht="13.5">
      <c r="B18" s="57" t="s">
        <v>794</v>
      </c>
      <c r="C18" s="3">
        <v>45</v>
      </c>
      <c r="D18" s="3">
        <v>10272</v>
      </c>
      <c r="E18" s="3">
        <v>43</v>
      </c>
      <c r="F18" s="3">
        <v>16841</v>
      </c>
      <c r="G18" s="3">
        <v>87</v>
      </c>
      <c r="H18" s="3">
        <v>3880</v>
      </c>
    </row>
    <row r="19" spans="2:8" ht="13.5">
      <c r="B19" s="57" t="s">
        <v>815</v>
      </c>
      <c r="C19" s="3">
        <v>48</v>
      </c>
      <c r="D19" s="3">
        <v>10133</v>
      </c>
      <c r="E19" s="3">
        <v>59</v>
      </c>
      <c r="F19" s="3">
        <v>25622</v>
      </c>
      <c r="G19" s="3">
        <v>92</v>
      </c>
      <c r="H19" s="3">
        <v>4366</v>
      </c>
    </row>
    <row r="20" spans="2:8" ht="14.25" thickBot="1">
      <c r="B20" s="58" t="s">
        <v>1084</v>
      </c>
      <c r="C20" s="2">
        <v>63</v>
      </c>
      <c r="D20" s="2">
        <v>6655</v>
      </c>
      <c r="E20" s="2">
        <v>33</v>
      </c>
      <c r="F20" s="2">
        <v>15445</v>
      </c>
      <c r="G20" s="2">
        <v>103</v>
      </c>
      <c r="H20" s="2">
        <v>4233</v>
      </c>
    </row>
    <row r="21" ht="13.5">
      <c r="B21" s="1" t="s">
        <v>1403</v>
      </c>
    </row>
    <row r="22" ht="13.5">
      <c r="B22" s="1" t="s">
        <v>374</v>
      </c>
    </row>
  </sheetData>
  <sheetProtection/>
  <mergeCells count="10">
    <mergeCell ref="B13:B14"/>
    <mergeCell ref="K4:L4"/>
    <mergeCell ref="C13:D13"/>
    <mergeCell ref="E13:F13"/>
    <mergeCell ref="G13:H13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7.140625" style="1" bestFit="1" customWidth="1"/>
    <col min="4" max="4" width="9.00390625" style="1" bestFit="1" customWidth="1"/>
    <col min="5" max="5" width="7.140625" style="1" bestFit="1" customWidth="1"/>
    <col min="6" max="6" width="9.00390625" style="1" bestFit="1" customWidth="1"/>
    <col min="7" max="7" width="7.140625" style="1" bestFit="1" customWidth="1"/>
    <col min="8" max="8" width="9.00390625" style="1" bestFit="1" customWidth="1"/>
    <col min="9" max="9" width="7.140625" style="1" bestFit="1" customWidth="1"/>
    <col min="10" max="10" width="9.00390625" style="1" bestFit="1" customWidth="1"/>
    <col min="11" max="16384" width="2.57421875" style="1" customWidth="1"/>
  </cols>
  <sheetData>
    <row r="2" ht="13.5">
      <c r="B2" s="7" t="s">
        <v>1109</v>
      </c>
    </row>
    <row r="3" ht="1.5" customHeight="1" thickBot="1">
      <c r="B3" s="7"/>
    </row>
    <row r="4" spans="2:10" ht="13.5">
      <c r="B4" s="146" t="s">
        <v>5</v>
      </c>
      <c r="C4" s="148" t="s">
        <v>19</v>
      </c>
      <c r="D4" s="146"/>
      <c r="E4" s="148" t="s">
        <v>376</v>
      </c>
      <c r="F4" s="146"/>
      <c r="G4" s="148" t="s">
        <v>377</v>
      </c>
      <c r="H4" s="146"/>
      <c r="I4" s="151" t="s">
        <v>378</v>
      </c>
      <c r="J4" s="168"/>
    </row>
    <row r="5" spans="2:10" ht="13.5">
      <c r="B5" s="147"/>
      <c r="C5" s="51" t="s">
        <v>253</v>
      </c>
      <c r="D5" s="52" t="s">
        <v>315</v>
      </c>
      <c r="E5" s="51" t="s">
        <v>253</v>
      </c>
      <c r="F5" s="52" t="s">
        <v>315</v>
      </c>
      <c r="G5" s="51" t="s">
        <v>253</v>
      </c>
      <c r="H5" s="52" t="s">
        <v>315</v>
      </c>
      <c r="I5" s="51" t="s">
        <v>253</v>
      </c>
      <c r="J5" s="52" t="s">
        <v>315</v>
      </c>
    </row>
    <row r="6" spans="2:10" ht="13.5">
      <c r="B6" s="5"/>
      <c r="C6" s="4" t="s">
        <v>256</v>
      </c>
      <c r="D6" s="4" t="s">
        <v>25</v>
      </c>
      <c r="E6" s="4" t="s">
        <v>256</v>
      </c>
      <c r="F6" s="4" t="s">
        <v>25</v>
      </c>
      <c r="G6" s="4" t="s">
        <v>256</v>
      </c>
      <c r="H6" s="4" t="s">
        <v>25</v>
      </c>
      <c r="I6" s="4" t="s">
        <v>256</v>
      </c>
      <c r="J6" s="4" t="s">
        <v>25</v>
      </c>
    </row>
    <row r="7" spans="2:10" ht="13.5">
      <c r="B7" s="57" t="s">
        <v>1</v>
      </c>
      <c r="C7" s="3">
        <v>25551</v>
      </c>
      <c r="D7" s="3">
        <v>415853</v>
      </c>
      <c r="E7" s="3">
        <v>2072</v>
      </c>
      <c r="F7" s="3">
        <v>59039</v>
      </c>
      <c r="G7" s="3">
        <v>22760</v>
      </c>
      <c r="H7" s="3">
        <v>341647</v>
      </c>
      <c r="I7" s="3">
        <v>719</v>
      </c>
      <c r="J7" s="3">
        <v>15167</v>
      </c>
    </row>
    <row r="8" spans="2:10" ht="13.5">
      <c r="B8" s="57" t="s">
        <v>0</v>
      </c>
      <c r="C8" s="3">
        <v>24995</v>
      </c>
      <c r="D8" s="3">
        <v>398240</v>
      </c>
      <c r="E8" s="3">
        <v>2093</v>
      </c>
      <c r="F8" s="3">
        <v>60732</v>
      </c>
      <c r="G8" s="3">
        <v>22097</v>
      </c>
      <c r="H8" s="3">
        <v>314002</v>
      </c>
      <c r="I8" s="3">
        <v>805</v>
      </c>
      <c r="J8" s="3">
        <v>23506</v>
      </c>
    </row>
    <row r="9" spans="2:10" ht="13.5">
      <c r="B9" s="57" t="s">
        <v>794</v>
      </c>
      <c r="C9" s="3">
        <v>26093</v>
      </c>
      <c r="D9" s="3">
        <v>395402</v>
      </c>
      <c r="E9" s="3">
        <v>2393</v>
      </c>
      <c r="F9" s="3">
        <v>57899</v>
      </c>
      <c r="G9" s="3">
        <v>22893</v>
      </c>
      <c r="H9" s="3">
        <v>322475</v>
      </c>
      <c r="I9" s="3">
        <v>807</v>
      </c>
      <c r="J9" s="3">
        <v>15028</v>
      </c>
    </row>
    <row r="10" spans="2:10" ht="13.5">
      <c r="B10" s="57" t="s">
        <v>815</v>
      </c>
      <c r="C10" s="3">
        <v>25276</v>
      </c>
      <c r="D10" s="3">
        <v>389145</v>
      </c>
      <c r="E10" s="3">
        <v>2317</v>
      </c>
      <c r="F10" s="3">
        <v>64598</v>
      </c>
      <c r="G10" s="3">
        <v>22160</v>
      </c>
      <c r="H10" s="3">
        <v>304898</v>
      </c>
      <c r="I10" s="3">
        <v>799</v>
      </c>
      <c r="J10" s="3">
        <v>19649</v>
      </c>
    </row>
    <row r="11" spans="2:10" ht="14.25" thickBot="1">
      <c r="B11" s="58" t="s">
        <v>1084</v>
      </c>
      <c r="C11" s="2">
        <f>SUM(E11,G11,I11)</f>
        <v>26095</v>
      </c>
      <c r="D11" s="2">
        <f>SUM(F11,H11,J11)</f>
        <v>370215</v>
      </c>
      <c r="E11" s="2">
        <v>2534</v>
      </c>
      <c r="F11" s="2">
        <v>53261</v>
      </c>
      <c r="G11" s="2">
        <v>22619</v>
      </c>
      <c r="H11" s="2">
        <v>300964</v>
      </c>
      <c r="I11" s="2">
        <v>942</v>
      </c>
      <c r="J11" s="2">
        <v>15990</v>
      </c>
    </row>
    <row r="12" ht="13.5">
      <c r="B12" s="1" t="s">
        <v>374</v>
      </c>
    </row>
  </sheetData>
  <sheetProtection/>
  <mergeCells count="5"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9.00390625" style="1" bestFit="1" customWidth="1"/>
    <col min="4" max="8" width="9.00390625" style="1" customWidth="1"/>
    <col min="9" max="16384" width="2.57421875" style="1" customWidth="1"/>
  </cols>
  <sheetData>
    <row r="2" ht="13.5">
      <c r="B2" s="7" t="s">
        <v>1110</v>
      </c>
    </row>
    <row r="3" ht="1.5" customHeight="1" thickBot="1">
      <c r="B3" s="7"/>
    </row>
    <row r="4" spans="2:8" ht="13.5">
      <c r="B4" s="146" t="s">
        <v>5</v>
      </c>
      <c r="C4" s="164" t="s">
        <v>379</v>
      </c>
      <c r="D4" s="150" t="s">
        <v>380</v>
      </c>
      <c r="E4" s="151"/>
      <c r="F4" s="150" t="s">
        <v>382</v>
      </c>
      <c r="G4" s="151"/>
      <c r="H4" s="164" t="s">
        <v>383</v>
      </c>
    </row>
    <row r="5" spans="2:8" ht="13.5">
      <c r="B5" s="147"/>
      <c r="C5" s="149"/>
      <c r="D5" s="51" t="s">
        <v>253</v>
      </c>
      <c r="E5" s="52" t="s">
        <v>381</v>
      </c>
      <c r="F5" s="51" t="s">
        <v>253</v>
      </c>
      <c r="G5" s="52" t="s">
        <v>381</v>
      </c>
      <c r="H5" s="149"/>
    </row>
    <row r="6" spans="2:8" ht="13.5">
      <c r="B6" s="5"/>
      <c r="C6" s="4" t="s">
        <v>233</v>
      </c>
      <c r="D6" s="4" t="s">
        <v>256</v>
      </c>
      <c r="E6" s="4" t="s">
        <v>25</v>
      </c>
      <c r="F6" s="4" t="s">
        <v>256</v>
      </c>
      <c r="G6" s="4" t="s">
        <v>25</v>
      </c>
      <c r="H6" s="4" t="s">
        <v>252</v>
      </c>
    </row>
    <row r="7" spans="2:8" ht="13.5">
      <c r="B7" s="57" t="s">
        <v>1</v>
      </c>
      <c r="C7" s="3">
        <v>359</v>
      </c>
      <c r="D7" s="3">
        <v>107</v>
      </c>
      <c r="E7" s="3">
        <v>3840</v>
      </c>
      <c r="F7" s="3">
        <v>1844</v>
      </c>
      <c r="G7" s="3">
        <v>51784</v>
      </c>
      <c r="H7" s="3">
        <v>1951</v>
      </c>
    </row>
    <row r="8" spans="2:8" ht="13.5">
      <c r="B8" s="57" t="s">
        <v>0</v>
      </c>
      <c r="C8" s="3">
        <v>359</v>
      </c>
      <c r="D8" s="3">
        <v>140</v>
      </c>
      <c r="E8" s="3">
        <v>10419</v>
      </c>
      <c r="F8" s="3">
        <v>1661</v>
      </c>
      <c r="G8" s="3">
        <v>42545</v>
      </c>
      <c r="H8" s="3">
        <v>1801</v>
      </c>
    </row>
    <row r="9" spans="2:8" ht="13.5">
      <c r="B9" s="57" t="s">
        <v>794</v>
      </c>
      <c r="C9" s="3">
        <v>360</v>
      </c>
      <c r="D9" s="3">
        <v>200</v>
      </c>
      <c r="E9" s="3">
        <v>10668</v>
      </c>
      <c r="F9" s="3">
        <v>1816</v>
      </c>
      <c r="G9" s="3">
        <v>32755</v>
      </c>
      <c r="H9" s="3">
        <v>1601</v>
      </c>
    </row>
    <row r="10" spans="2:8" ht="13.5">
      <c r="B10" s="57" t="s">
        <v>815</v>
      </c>
      <c r="C10" s="3">
        <v>359</v>
      </c>
      <c r="D10" s="3">
        <v>224</v>
      </c>
      <c r="E10" s="3">
        <v>12368</v>
      </c>
      <c r="F10" s="3">
        <v>1721</v>
      </c>
      <c r="G10" s="3">
        <v>37061</v>
      </c>
      <c r="H10" s="3">
        <v>1522</v>
      </c>
    </row>
    <row r="11" spans="2:8" ht="14.25" thickBot="1">
      <c r="B11" s="58" t="s">
        <v>1084</v>
      </c>
      <c r="C11" s="2">
        <v>359</v>
      </c>
      <c r="D11" s="2">
        <v>252</v>
      </c>
      <c r="E11" s="2">
        <v>10550</v>
      </c>
      <c r="F11" s="2">
        <v>1775</v>
      </c>
      <c r="G11" s="2">
        <v>36006</v>
      </c>
      <c r="H11" s="2">
        <v>1506</v>
      </c>
    </row>
    <row r="12" ht="13.5">
      <c r="B12" s="1" t="s">
        <v>384</v>
      </c>
    </row>
  </sheetData>
  <sheetProtection/>
  <mergeCells count="5">
    <mergeCell ref="B4:B5"/>
    <mergeCell ref="C4:C5"/>
    <mergeCell ref="D4:E4"/>
    <mergeCell ref="F4:G4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8515625" style="1" bestFit="1" customWidth="1"/>
    <col min="3" max="3" width="11.00390625" style="1" bestFit="1" customWidth="1"/>
    <col min="4" max="7" width="11.00390625" style="1" customWidth="1"/>
    <col min="8" max="16384" width="2.57421875" style="1" customWidth="1"/>
  </cols>
  <sheetData>
    <row r="2" ht="13.5">
      <c r="B2" s="7" t="s">
        <v>1111</v>
      </c>
    </row>
    <row r="3" ht="14.25" thickBot="1">
      <c r="G3" s="6" t="s">
        <v>1103</v>
      </c>
    </row>
    <row r="4" spans="2:7" ht="13.5">
      <c r="B4" s="48" t="s">
        <v>289</v>
      </c>
      <c r="C4" s="49" t="s">
        <v>385</v>
      </c>
      <c r="D4" s="49" t="s">
        <v>386</v>
      </c>
      <c r="E4" s="49" t="s">
        <v>387</v>
      </c>
      <c r="F4" s="49" t="s">
        <v>388</v>
      </c>
      <c r="G4" s="50" t="s">
        <v>315</v>
      </c>
    </row>
    <row r="5" spans="2:7" ht="13.5">
      <c r="B5" s="5"/>
      <c r="C5" s="4" t="s">
        <v>233</v>
      </c>
      <c r="D5" s="4" t="s">
        <v>233</v>
      </c>
      <c r="E5" s="4" t="s">
        <v>398</v>
      </c>
      <c r="F5" s="4" t="s">
        <v>287</v>
      </c>
      <c r="G5" s="4" t="s">
        <v>25</v>
      </c>
    </row>
    <row r="6" spans="2:7" ht="13.5">
      <c r="B6" s="53" t="s">
        <v>397</v>
      </c>
      <c r="C6" s="3" t="s">
        <v>26</v>
      </c>
      <c r="D6" s="3" t="s">
        <v>26</v>
      </c>
      <c r="E6" s="9" t="s">
        <v>26</v>
      </c>
      <c r="F6" s="3">
        <v>914</v>
      </c>
      <c r="G6" s="3">
        <v>61162</v>
      </c>
    </row>
    <row r="7" spans="2:7" ht="13.5">
      <c r="B7" s="62" t="s">
        <v>389</v>
      </c>
      <c r="C7" s="3">
        <v>198</v>
      </c>
      <c r="D7" s="3">
        <v>119</v>
      </c>
      <c r="E7" s="9">
        <v>60.1010101010101</v>
      </c>
      <c r="F7" s="3">
        <v>119</v>
      </c>
      <c r="G7" s="3">
        <v>28944</v>
      </c>
    </row>
    <row r="8" spans="2:7" ht="13.5">
      <c r="B8" s="62" t="s">
        <v>390</v>
      </c>
      <c r="C8" s="3">
        <v>260</v>
      </c>
      <c r="D8" s="3">
        <v>166</v>
      </c>
      <c r="E8" s="9">
        <v>63.84615384615384</v>
      </c>
      <c r="F8" s="3">
        <v>121</v>
      </c>
      <c r="G8" s="3">
        <v>18514</v>
      </c>
    </row>
    <row r="9" spans="2:7" ht="13.5">
      <c r="B9" s="62" t="s">
        <v>391</v>
      </c>
      <c r="C9" s="3">
        <v>293</v>
      </c>
      <c r="D9" s="3">
        <v>154</v>
      </c>
      <c r="E9" s="9">
        <v>52.55972696245734</v>
      </c>
      <c r="F9" s="3">
        <v>165</v>
      </c>
      <c r="G9" s="3">
        <v>2344</v>
      </c>
    </row>
    <row r="10" spans="2:7" ht="13.5">
      <c r="B10" s="62" t="s">
        <v>392</v>
      </c>
      <c r="C10" s="3">
        <v>293</v>
      </c>
      <c r="D10" s="3">
        <v>146</v>
      </c>
      <c r="E10" s="9">
        <v>49.829351535836174</v>
      </c>
      <c r="F10" s="3">
        <v>165</v>
      </c>
      <c r="G10" s="3">
        <v>5524</v>
      </c>
    </row>
    <row r="11" spans="2:7" ht="13.5">
      <c r="B11" s="62" t="s">
        <v>393</v>
      </c>
      <c r="C11" s="3">
        <v>293</v>
      </c>
      <c r="D11" s="3">
        <v>106</v>
      </c>
      <c r="E11" s="9">
        <v>36.177474402730375</v>
      </c>
      <c r="F11" s="3">
        <v>111</v>
      </c>
      <c r="G11" s="3">
        <v>1631</v>
      </c>
    </row>
    <row r="12" spans="2:7" ht="13.5">
      <c r="B12" s="62" t="s">
        <v>394</v>
      </c>
      <c r="C12" s="3">
        <v>293</v>
      </c>
      <c r="D12" s="3">
        <v>62</v>
      </c>
      <c r="E12" s="9">
        <v>21.160409556313994</v>
      </c>
      <c r="F12" s="3">
        <v>72</v>
      </c>
      <c r="G12" s="3">
        <v>834</v>
      </c>
    </row>
    <row r="13" spans="2:7" ht="13.5">
      <c r="B13" s="62" t="s">
        <v>395</v>
      </c>
      <c r="C13" s="3">
        <v>293</v>
      </c>
      <c r="D13" s="3">
        <v>37</v>
      </c>
      <c r="E13" s="9">
        <v>12.627986348122866</v>
      </c>
      <c r="F13" s="3">
        <v>25</v>
      </c>
      <c r="G13" s="3">
        <v>2090</v>
      </c>
    </row>
    <row r="14" spans="2:7" ht="14.25" thickBot="1">
      <c r="B14" s="8" t="s">
        <v>396</v>
      </c>
      <c r="C14" s="2">
        <v>293</v>
      </c>
      <c r="D14" s="2">
        <v>123</v>
      </c>
      <c r="E14" s="46">
        <v>41.979522184300336</v>
      </c>
      <c r="F14" s="2">
        <v>136</v>
      </c>
      <c r="G14" s="2">
        <v>1281</v>
      </c>
    </row>
    <row r="15" ht="13.5">
      <c r="B15" s="1" t="s">
        <v>399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6.140625" style="1" bestFit="1" customWidth="1"/>
    <col min="4" max="4" width="7.140625" style="1" bestFit="1" customWidth="1"/>
    <col min="5" max="5" width="6.140625" style="1" bestFit="1" customWidth="1"/>
    <col min="6" max="6" width="7.140625" style="1" bestFit="1" customWidth="1"/>
    <col min="7" max="7" width="4.421875" style="1" customWidth="1"/>
    <col min="8" max="10" width="6.140625" style="1" bestFit="1" customWidth="1"/>
    <col min="11" max="11" width="3.421875" style="1" customWidth="1"/>
    <col min="12" max="12" width="4.421875" style="1" bestFit="1" customWidth="1"/>
    <col min="13" max="13" width="3.421875" style="1" customWidth="1"/>
    <col min="14" max="14" width="6.140625" style="1" bestFit="1" customWidth="1"/>
    <col min="15" max="15" width="3.421875" style="1" customWidth="1"/>
    <col min="16" max="16" width="4.421875" style="1" bestFit="1" customWidth="1"/>
    <col min="17" max="16384" width="2.57421875" style="1" customWidth="1"/>
  </cols>
  <sheetData>
    <row r="2" ht="13.5">
      <c r="B2" s="7" t="s">
        <v>1112</v>
      </c>
    </row>
    <row r="3" ht="19.5" customHeight="1" thickBot="1">
      <c r="B3" s="16" t="s">
        <v>400</v>
      </c>
    </row>
    <row r="4" spans="2:16" ht="13.5">
      <c r="B4" s="146" t="s">
        <v>5</v>
      </c>
      <c r="C4" s="150" t="s">
        <v>19</v>
      </c>
      <c r="D4" s="151"/>
      <c r="E4" s="151" t="s">
        <v>376</v>
      </c>
      <c r="F4" s="169"/>
      <c r="G4" s="151" t="s">
        <v>404</v>
      </c>
      <c r="H4" s="168"/>
      <c r="I4" s="168"/>
      <c r="J4" s="168"/>
      <c r="K4" s="168"/>
      <c r="L4" s="168"/>
      <c r="M4" s="168"/>
      <c r="N4" s="168"/>
      <c r="O4" s="168"/>
      <c r="P4" s="168"/>
    </row>
    <row r="5" spans="2:16" ht="13.5">
      <c r="B5" s="155"/>
      <c r="C5" s="211"/>
      <c r="D5" s="262"/>
      <c r="E5" s="154" t="s">
        <v>402</v>
      </c>
      <c r="F5" s="263"/>
      <c r="G5" s="152" t="s">
        <v>403</v>
      </c>
      <c r="H5" s="154"/>
      <c r="I5" s="152" t="s">
        <v>405</v>
      </c>
      <c r="J5" s="154"/>
      <c r="K5" s="152" t="s">
        <v>406</v>
      </c>
      <c r="L5" s="154"/>
      <c r="M5" s="152" t="s">
        <v>64</v>
      </c>
      <c r="N5" s="154"/>
      <c r="O5" s="152" t="s">
        <v>407</v>
      </c>
      <c r="P5" s="154"/>
    </row>
    <row r="6" spans="2:16" ht="13.5">
      <c r="B6" s="147"/>
      <c r="C6" s="51" t="s">
        <v>253</v>
      </c>
      <c r="D6" s="52" t="s">
        <v>401</v>
      </c>
      <c r="E6" s="51" t="s">
        <v>253</v>
      </c>
      <c r="F6" s="52" t="s">
        <v>401</v>
      </c>
      <c r="G6" s="51" t="s">
        <v>253</v>
      </c>
      <c r="H6" s="52" t="s">
        <v>401</v>
      </c>
      <c r="I6" s="51" t="s">
        <v>253</v>
      </c>
      <c r="J6" s="52" t="s">
        <v>401</v>
      </c>
      <c r="K6" s="51" t="s">
        <v>253</v>
      </c>
      <c r="L6" s="52" t="s">
        <v>401</v>
      </c>
      <c r="M6" s="51" t="s">
        <v>253</v>
      </c>
      <c r="N6" s="52" t="s">
        <v>401</v>
      </c>
      <c r="O6" s="51" t="s">
        <v>253</v>
      </c>
      <c r="P6" s="52" t="s">
        <v>401</v>
      </c>
    </row>
    <row r="7" spans="2:16" ht="13.5">
      <c r="B7" s="5"/>
      <c r="C7" s="4" t="s">
        <v>256</v>
      </c>
      <c r="D7" s="4" t="s">
        <v>25</v>
      </c>
      <c r="E7" s="4" t="s">
        <v>256</v>
      </c>
      <c r="F7" s="4" t="s">
        <v>25</v>
      </c>
      <c r="G7" s="4" t="s">
        <v>256</v>
      </c>
      <c r="H7" s="4" t="s">
        <v>25</v>
      </c>
      <c r="I7" s="4" t="s">
        <v>256</v>
      </c>
      <c r="J7" s="4" t="s">
        <v>25</v>
      </c>
      <c r="K7" s="4" t="s">
        <v>256</v>
      </c>
      <c r="L7" s="4" t="s">
        <v>25</v>
      </c>
      <c r="M7" s="4" t="s">
        <v>256</v>
      </c>
      <c r="N7" s="4" t="s">
        <v>25</v>
      </c>
      <c r="O7" s="4" t="s">
        <v>256</v>
      </c>
      <c r="P7" s="4" t="s">
        <v>25</v>
      </c>
    </row>
    <row r="8" spans="2:16" ht="13.5">
      <c r="B8" s="57" t="s">
        <v>1</v>
      </c>
      <c r="C8" s="3">
        <v>229</v>
      </c>
      <c r="D8" s="3">
        <v>28257</v>
      </c>
      <c r="E8" s="3">
        <v>116</v>
      </c>
      <c r="F8" s="3">
        <v>16030</v>
      </c>
      <c r="G8" s="3">
        <v>19</v>
      </c>
      <c r="H8" s="3">
        <v>3670</v>
      </c>
      <c r="I8" s="3">
        <v>53</v>
      </c>
      <c r="J8" s="3">
        <v>6940</v>
      </c>
      <c r="K8" s="3">
        <v>3</v>
      </c>
      <c r="L8" s="3">
        <v>530</v>
      </c>
      <c r="M8" s="3">
        <v>34</v>
      </c>
      <c r="N8" s="3">
        <v>1047</v>
      </c>
      <c r="O8" s="3">
        <v>4</v>
      </c>
      <c r="P8" s="3">
        <v>40</v>
      </c>
    </row>
    <row r="9" spans="2:16" ht="13.5">
      <c r="B9" s="57" t="s">
        <v>0</v>
      </c>
      <c r="C9" s="3">
        <v>265</v>
      </c>
      <c r="D9" s="3">
        <v>31325</v>
      </c>
      <c r="E9" s="3">
        <v>144</v>
      </c>
      <c r="F9" s="3">
        <v>17918</v>
      </c>
      <c r="G9" s="3">
        <v>17</v>
      </c>
      <c r="H9" s="3">
        <v>2390</v>
      </c>
      <c r="I9" s="3">
        <v>51</v>
      </c>
      <c r="J9" s="3">
        <v>6950</v>
      </c>
      <c r="K9" s="3">
        <v>2</v>
      </c>
      <c r="L9" s="3">
        <v>500</v>
      </c>
      <c r="M9" s="3">
        <v>51</v>
      </c>
      <c r="N9" s="3">
        <v>3567</v>
      </c>
      <c r="O9" s="3">
        <v>0</v>
      </c>
      <c r="P9" s="3">
        <v>0</v>
      </c>
    </row>
    <row r="10" spans="2:16" ht="13.5">
      <c r="B10" s="57" t="s">
        <v>794</v>
      </c>
      <c r="C10" s="3">
        <v>252</v>
      </c>
      <c r="D10" s="3">
        <v>29483</v>
      </c>
      <c r="E10" s="3">
        <v>138</v>
      </c>
      <c r="F10" s="3">
        <v>18347</v>
      </c>
      <c r="G10" s="3">
        <v>16</v>
      </c>
      <c r="H10" s="3">
        <v>2640</v>
      </c>
      <c r="I10" s="3">
        <v>46</v>
      </c>
      <c r="J10" s="3">
        <v>6820</v>
      </c>
      <c r="K10" s="3">
        <v>0</v>
      </c>
      <c r="L10" s="3">
        <v>0</v>
      </c>
      <c r="M10" s="3">
        <v>52</v>
      </c>
      <c r="N10" s="3">
        <v>1676</v>
      </c>
      <c r="O10" s="3">
        <v>0</v>
      </c>
      <c r="P10" s="3">
        <v>0</v>
      </c>
    </row>
    <row r="11" spans="2:16" ht="13.5">
      <c r="B11" s="57" t="s">
        <v>815</v>
      </c>
      <c r="C11" s="3">
        <v>258</v>
      </c>
      <c r="D11" s="3">
        <v>26393</v>
      </c>
      <c r="E11" s="3">
        <v>184</v>
      </c>
      <c r="F11" s="3">
        <v>18017</v>
      </c>
      <c r="G11" s="3">
        <v>19</v>
      </c>
      <c r="H11" s="3">
        <v>3080</v>
      </c>
      <c r="I11" s="3">
        <v>35</v>
      </c>
      <c r="J11" s="3">
        <v>4370</v>
      </c>
      <c r="K11" s="3">
        <v>1</v>
      </c>
      <c r="L11" s="3">
        <v>100</v>
      </c>
      <c r="M11" s="3">
        <v>14</v>
      </c>
      <c r="N11" s="3">
        <v>314</v>
      </c>
      <c r="O11" s="3">
        <v>5</v>
      </c>
      <c r="P11" s="3">
        <v>512</v>
      </c>
    </row>
    <row r="12" spans="2:16" ht="14.25" thickBot="1">
      <c r="B12" s="58" t="s">
        <v>1084</v>
      </c>
      <c r="C12" s="2">
        <v>263</v>
      </c>
      <c r="D12" s="2">
        <v>27623</v>
      </c>
      <c r="E12" s="2">
        <v>172</v>
      </c>
      <c r="F12" s="2">
        <v>16744</v>
      </c>
      <c r="G12" s="2">
        <v>21</v>
      </c>
      <c r="H12" s="2">
        <v>4060</v>
      </c>
      <c r="I12" s="2">
        <v>46</v>
      </c>
      <c r="J12" s="2">
        <v>5900</v>
      </c>
      <c r="K12" s="2">
        <v>1</v>
      </c>
      <c r="L12" s="2">
        <v>250</v>
      </c>
      <c r="M12" s="2">
        <v>22</v>
      </c>
      <c r="N12" s="2">
        <v>369</v>
      </c>
      <c r="O12" s="2">
        <v>1</v>
      </c>
      <c r="P12" s="2">
        <v>300</v>
      </c>
    </row>
    <row r="13" ht="19.5" customHeight="1" thickBot="1">
      <c r="B13" s="16" t="s">
        <v>408</v>
      </c>
    </row>
    <row r="14" spans="2:10" ht="13.5">
      <c r="B14" s="146" t="s">
        <v>5</v>
      </c>
      <c r="C14" s="150" t="s">
        <v>19</v>
      </c>
      <c r="D14" s="151"/>
      <c r="E14" s="150" t="s">
        <v>409</v>
      </c>
      <c r="F14" s="151"/>
      <c r="G14" s="150" t="s">
        <v>410</v>
      </c>
      <c r="H14" s="151"/>
      <c r="I14" s="150" t="s">
        <v>411</v>
      </c>
      <c r="J14" s="151"/>
    </row>
    <row r="15" spans="2:10" ht="13.5">
      <c r="B15" s="155"/>
      <c r="C15" s="211"/>
      <c r="D15" s="262"/>
      <c r="E15" s="211"/>
      <c r="F15" s="262"/>
      <c r="G15" s="211"/>
      <c r="H15" s="262"/>
      <c r="I15" s="211"/>
      <c r="J15" s="262"/>
    </row>
    <row r="16" spans="2:10" ht="13.5">
      <c r="B16" s="147"/>
      <c r="C16" s="51" t="s">
        <v>376</v>
      </c>
      <c r="D16" s="52" t="s">
        <v>64</v>
      </c>
      <c r="E16" s="51" t="s">
        <v>376</v>
      </c>
      <c r="F16" s="52" t="s">
        <v>64</v>
      </c>
      <c r="G16" s="51" t="s">
        <v>376</v>
      </c>
      <c r="H16" s="52" t="s">
        <v>64</v>
      </c>
      <c r="I16" s="51" t="s">
        <v>376</v>
      </c>
      <c r="J16" s="52" t="s">
        <v>64</v>
      </c>
    </row>
    <row r="17" spans="2:10" ht="13.5">
      <c r="B17" s="5"/>
      <c r="C17" s="4" t="s">
        <v>25</v>
      </c>
      <c r="D17" s="4" t="s">
        <v>25</v>
      </c>
      <c r="E17" s="4" t="s">
        <v>25</v>
      </c>
      <c r="F17" s="4" t="s">
        <v>25</v>
      </c>
      <c r="G17" s="4" t="s">
        <v>25</v>
      </c>
      <c r="H17" s="4" t="s">
        <v>25</v>
      </c>
      <c r="I17" s="4" t="s">
        <v>25</v>
      </c>
      <c r="J17" s="4" t="s">
        <v>25</v>
      </c>
    </row>
    <row r="18" spans="2:10" ht="13.5">
      <c r="B18" s="57" t="s">
        <v>1</v>
      </c>
      <c r="C18" s="3">
        <v>4368</v>
      </c>
      <c r="D18" s="3">
        <v>20293</v>
      </c>
      <c r="E18" s="3">
        <v>2598</v>
      </c>
      <c r="F18" s="3">
        <v>17125</v>
      </c>
      <c r="G18" s="3">
        <v>280</v>
      </c>
      <c r="H18" s="3">
        <v>2402</v>
      </c>
      <c r="I18" s="3">
        <v>1490</v>
      </c>
      <c r="J18" s="3">
        <v>766</v>
      </c>
    </row>
    <row r="19" spans="2:10" ht="13.5">
      <c r="B19" s="57" t="s">
        <v>0</v>
      </c>
      <c r="C19" s="3">
        <v>3010</v>
      </c>
      <c r="D19" s="3">
        <v>13014</v>
      </c>
      <c r="E19" s="3">
        <v>1536</v>
      </c>
      <c r="F19" s="3">
        <v>10831</v>
      </c>
      <c r="G19" s="3">
        <v>216</v>
      </c>
      <c r="H19" s="3">
        <v>1571</v>
      </c>
      <c r="I19" s="3">
        <v>1258</v>
      </c>
      <c r="J19" s="3">
        <v>612</v>
      </c>
    </row>
    <row r="20" spans="2:10" ht="13.5">
      <c r="B20" s="57" t="s">
        <v>794</v>
      </c>
      <c r="C20" s="3">
        <v>6467</v>
      </c>
      <c r="D20" s="3">
        <v>14242</v>
      </c>
      <c r="E20" s="3">
        <v>4000</v>
      </c>
      <c r="F20" s="3">
        <v>11609</v>
      </c>
      <c r="G20" s="3">
        <v>326</v>
      </c>
      <c r="H20" s="3">
        <v>1965</v>
      </c>
      <c r="I20" s="3">
        <v>2141</v>
      </c>
      <c r="J20" s="3">
        <v>668</v>
      </c>
    </row>
    <row r="21" spans="2:10" ht="13.5">
      <c r="B21" s="57" t="s">
        <v>815</v>
      </c>
      <c r="C21" s="3">
        <v>6699</v>
      </c>
      <c r="D21" s="3">
        <v>20544</v>
      </c>
      <c r="E21" s="3">
        <v>4214</v>
      </c>
      <c r="F21" s="3">
        <v>17412</v>
      </c>
      <c r="G21" s="3">
        <v>355</v>
      </c>
      <c r="H21" s="3">
        <v>1897</v>
      </c>
      <c r="I21" s="3">
        <v>2130</v>
      </c>
      <c r="J21" s="3">
        <v>1235</v>
      </c>
    </row>
    <row r="22" spans="2:10" ht="14.25" thickBot="1">
      <c r="B22" s="58" t="s">
        <v>1084</v>
      </c>
      <c r="C22" s="2">
        <v>9916</v>
      </c>
      <c r="D22" s="2">
        <v>25692</v>
      </c>
      <c r="E22" s="2">
        <v>6723</v>
      </c>
      <c r="F22" s="2">
        <v>21289</v>
      </c>
      <c r="G22" s="2">
        <v>293</v>
      </c>
      <c r="H22" s="2">
        <v>2018</v>
      </c>
      <c r="I22" s="2">
        <v>2900</v>
      </c>
      <c r="J22" s="2">
        <v>2385</v>
      </c>
    </row>
    <row r="23" ht="13.5">
      <c r="B23" s="1" t="s">
        <v>775</v>
      </c>
    </row>
  </sheetData>
  <sheetProtection/>
  <mergeCells count="15">
    <mergeCell ref="E14:F15"/>
    <mergeCell ref="G14:H15"/>
    <mergeCell ref="I14:J15"/>
    <mergeCell ref="K5:L5"/>
    <mergeCell ref="M5:N5"/>
    <mergeCell ref="O5:P5"/>
    <mergeCell ref="G4:P4"/>
    <mergeCell ref="B14:B16"/>
    <mergeCell ref="C14:D15"/>
    <mergeCell ref="B4:B6"/>
    <mergeCell ref="C4:D5"/>
    <mergeCell ref="E4:F4"/>
    <mergeCell ref="E5:F5"/>
    <mergeCell ref="G5:H5"/>
    <mergeCell ref="I5:J5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7" width="10.57421875" style="1" customWidth="1"/>
    <col min="8" max="8" width="10.57421875" style="1" bestFit="1" customWidth="1"/>
    <col min="9" max="16384" width="2.57421875" style="1" customWidth="1"/>
  </cols>
  <sheetData>
    <row r="2" ht="13.5">
      <c r="B2" s="7" t="s">
        <v>1113</v>
      </c>
    </row>
    <row r="3" ht="1.5" customHeight="1" thickBot="1">
      <c r="B3" s="7"/>
    </row>
    <row r="4" spans="2:8" ht="13.5">
      <c r="B4" s="146" t="s">
        <v>412</v>
      </c>
      <c r="C4" s="264" t="s">
        <v>415</v>
      </c>
      <c r="D4" s="164" t="s">
        <v>419</v>
      </c>
      <c r="E4" s="150" t="s">
        <v>416</v>
      </c>
      <c r="F4" s="150"/>
      <c r="G4" s="151"/>
      <c r="H4" s="50" t="s">
        <v>420</v>
      </c>
    </row>
    <row r="5" spans="2:8" ht="13.5">
      <c r="B5" s="147"/>
      <c r="C5" s="223"/>
      <c r="D5" s="149"/>
      <c r="E5" s="51" t="s">
        <v>253</v>
      </c>
      <c r="F5" s="51" t="s">
        <v>417</v>
      </c>
      <c r="G5" s="52" t="s">
        <v>418</v>
      </c>
      <c r="H5" s="52" t="s">
        <v>253</v>
      </c>
    </row>
    <row r="6" spans="2:8" ht="13.5">
      <c r="B6" s="5"/>
      <c r="C6" s="4" t="s">
        <v>25</v>
      </c>
      <c r="D6" s="4" t="s">
        <v>25</v>
      </c>
      <c r="E6" s="4" t="s">
        <v>256</v>
      </c>
      <c r="F6" s="4" t="s">
        <v>417</v>
      </c>
      <c r="G6" s="4" t="s">
        <v>25</v>
      </c>
      <c r="H6" s="4" t="s">
        <v>256</v>
      </c>
    </row>
    <row r="7" spans="2:8" ht="13.5">
      <c r="B7" s="57" t="s">
        <v>413</v>
      </c>
      <c r="C7" s="3">
        <v>953</v>
      </c>
      <c r="D7" s="3">
        <v>953</v>
      </c>
      <c r="E7" s="3">
        <v>1</v>
      </c>
      <c r="F7" s="3">
        <v>28</v>
      </c>
      <c r="G7" s="3">
        <v>237</v>
      </c>
      <c r="H7" s="3">
        <v>0</v>
      </c>
    </row>
    <row r="8" spans="2:8" ht="13.5">
      <c r="B8" s="57" t="s">
        <v>414</v>
      </c>
      <c r="C8" s="3">
        <v>820</v>
      </c>
      <c r="D8" s="3">
        <v>820</v>
      </c>
      <c r="E8" s="3">
        <v>1</v>
      </c>
      <c r="F8" s="3">
        <v>29</v>
      </c>
      <c r="G8" s="3">
        <v>83</v>
      </c>
      <c r="H8" s="3">
        <v>0</v>
      </c>
    </row>
    <row r="9" spans="2:8" ht="13.5">
      <c r="B9" s="57" t="s">
        <v>799</v>
      </c>
      <c r="C9" s="3">
        <v>613</v>
      </c>
      <c r="D9" s="3">
        <v>613</v>
      </c>
      <c r="E9" s="3">
        <v>1</v>
      </c>
      <c r="F9" s="3">
        <v>51</v>
      </c>
      <c r="G9" s="3">
        <v>173</v>
      </c>
      <c r="H9" s="3">
        <v>0</v>
      </c>
    </row>
    <row r="10" spans="2:8" ht="13.5">
      <c r="B10" s="57" t="s">
        <v>820</v>
      </c>
      <c r="C10" s="3">
        <v>825</v>
      </c>
      <c r="D10" s="3">
        <v>825</v>
      </c>
      <c r="E10" s="3" t="s">
        <v>26</v>
      </c>
      <c r="F10" s="3" t="s">
        <v>26</v>
      </c>
      <c r="G10" s="3" t="s">
        <v>26</v>
      </c>
      <c r="H10" s="3" t="s">
        <v>26</v>
      </c>
    </row>
    <row r="11" spans="2:8" ht="14.25" thickBot="1">
      <c r="B11" s="58" t="s">
        <v>1114</v>
      </c>
      <c r="C11" s="2">
        <v>590</v>
      </c>
      <c r="D11" s="2">
        <v>590</v>
      </c>
      <c r="E11" s="2" t="s">
        <v>26</v>
      </c>
      <c r="F11" s="2" t="s">
        <v>26</v>
      </c>
      <c r="G11" s="2" t="s">
        <v>26</v>
      </c>
      <c r="H11" s="2" t="s">
        <v>26</v>
      </c>
    </row>
    <row r="12" ht="13.5">
      <c r="B12" s="1" t="s">
        <v>421</v>
      </c>
    </row>
  </sheetData>
  <sheetProtection/>
  <mergeCells count="4">
    <mergeCell ref="B4:B5"/>
    <mergeCell ref="C4:C5"/>
    <mergeCell ref="D4:D5"/>
    <mergeCell ref="E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4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10.140625" style="1" customWidth="1"/>
    <col min="10" max="16384" width="2.57421875" style="1" customWidth="1"/>
  </cols>
  <sheetData>
    <row r="2" ht="13.5">
      <c r="B2" s="7" t="s">
        <v>1115</v>
      </c>
    </row>
    <row r="3" ht="1.5" customHeight="1" thickBot="1">
      <c r="B3" s="7"/>
    </row>
    <row r="4" spans="2:9" ht="13.5">
      <c r="B4" s="146" t="s">
        <v>5</v>
      </c>
      <c r="C4" s="150" t="s">
        <v>422</v>
      </c>
      <c r="D4" s="265" t="s">
        <v>430</v>
      </c>
      <c r="E4" s="150" t="s">
        <v>423</v>
      </c>
      <c r="F4" s="150"/>
      <c r="G4" s="150"/>
      <c r="H4" s="150" t="s">
        <v>427</v>
      </c>
      <c r="I4" s="151"/>
    </row>
    <row r="5" spans="2:9" ht="13.5">
      <c r="B5" s="147"/>
      <c r="C5" s="211"/>
      <c r="D5" s="211"/>
      <c r="E5" s="51" t="s">
        <v>424</v>
      </c>
      <c r="F5" s="51" t="s">
        <v>425</v>
      </c>
      <c r="G5" s="51" t="s">
        <v>426</v>
      </c>
      <c r="H5" s="51" t="s">
        <v>428</v>
      </c>
      <c r="I5" s="52" t="s">
        <v>429</v>
      </c>
    </row>
    <row r="6" spans="2:9" ht="13.5">
      <c r="B6" s="5"/>
      <c r="C6" s="4" t="s">
        <v>25</v>
      </c>
      <c r="D6" s="4" t="s">
        <v>25</v>
      </c>
      <c r="E6" s="4" t="s">
        <v>256</v>
      </c>
      <c r="F6" s="4" t="s">
        <v>25</v>
      </c>
      <c r="G6" s="4" t="s">
        <v>25</v>
      </c>
      <c r="H6" s="4" t="s">
        <v>25</v>
      </c>
      <c r="I6" s="4" t="s">
        <v>25</v>
      </c>
    </row>
    <row r="7" spans="2:9" ht="13.5">
      <c r="B7" s="57" t="s">
        <v>1</v>
      </c>
      <c r="C7" s="3">
        <v>1568</v>
      </c>
      <c r="D7" s="3">
        <v>25353</v>
      </c>
      <c r="E7" s="3">
        <v>415</v>
      </c>
      <c r="F7" s="3">
        <v>27423</v>
      </c>
      <c r="G7" s="3">
        <v>1480</v>
      </c>
      <c r="H7" s="3">
        <v>168157</v>
      </c>
      <c r="I7" s="3">
        <v>50189</v>
      </c>
    </row>
    <row r="8" spans="2:9" ht="13.5">
      <c r="B8" s="57" t="s">
        <v>0</v>
      </c>
      <c r="C8" s="3">
        <v>1483</v>
      </c>
      <c r="D8" s="3">
        <v>31935</v>
      </c>
      <c r="E8" s="3">
        <v>381</v>
      </c>
      <c r="F8" s="3">
        <v>28879</v>
      </c>
      <c r="G8" s="3">
        <v>1316</v>
      </c>
      <c r="H8" s="3">
        <v>172694</v>
      </c>
      <c r="I8" s="3">
        <v>50434</v>
      </c>
    </row>
    <row r="9" spans="2:9" ht="13.5">
      <c r="B9" s="57" t="s">
        <v>794</v>
      </c>
      <c r="C9" s="3">
        <v>1508</v>
      </c>
      <c r="D9" s="3">
        <v>67318</v>
      </c>
      <c r="E9" s="3">
        <v>477</v>
      </c>
      <c r="F9" s="3">
        <v>28782</v>
      </c>
      <c r="G9" s="3">
        <v>1305</v>
      </c>
      <c r="H9" s="3">
        <v>173431</v>
      </c>
      <c r="I9" s="3">
        <v>50284</v>
      </c>
    </row>
    <row r="10" spans="2:9" ht="13.5">
      <c r="B10" s="57" t="s">
        <v>815</v>
      </c>
      <c r="C10" s="3">
        <v>1177</v>
      </c>
      <c r="D10" s="3">
        <v>134103</v>
      </c>
      <c r="E10" s="3">
        <v>446</v>
      </c>
      <c r="F10" s="3">
        <v>29528</v>
      </c>
      <c r="G10" s="3">
        <v>1404</v>
      </c>
      <c r="H10" s="3">
        <v>193975</v>
      </c>
      <c r="I10" s="3">
        <v>51781</v>
      </c>
    </row>
    <row r="11" spans="2:9" ht="14.25" thickBot="1">
      <c r="B11" s="58" t="s">
        <v>1084</v>
      </c>
      <c r="C11" s="2">
        <v>804</v>
      </c>
      <c r="D11" s="2">
        <v>29980</v>
      </c>
      <c r="E11" s="2">
        <v>373</v>
      </c>
      <c r="F11" s="2">
        <v>28440</v>
      </c>
      <c r="G11" s="2">
        <v>1404</v>
      </c>
      <c r="H11" s="2">
        <v>176961</v>
      </c>
      <c r="I11" s="2">
        <v>49917</v>
      </c>
    </row>
    <row r="12" ht="13.5">
      <c r="B12" s="1" t="s">
        <v>1404</v>
      </c>
    </row>
    <row r="13" ht="13.5">
      <c r="B13" s="1" t="s">
        <v>1405</v>
      </c>
    </row>
    <row r="14" ht="13.5">
      <c r="B14" s="1" t="s">
        <v>431</v>
      </c>
    </row>
  </sheetData>
  <sheetProtection/>
  <mergeCells count="5">
    <mergeCell ref="B4:B5"/>
    <mergeCell ref="E4:G4"/>
    <mergeCell ref="H4:I4"/>
    <mergeCell ref="C4:C5"/>
    <mergeCell ref="D4:D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6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7.140625" style="1" bestFit="1" customWidth="1"/>
    <col min="3" max="16" width="5.421875" style="1" customWidth="1"/>
    <col min="17" max="16384" width="2.57421875" style="1" customWidth="1"/>
  </cols>
  <sheetData>
    <row r="2" ht="13.5">
      <c r="B2" s="7" t="s">
        <v>1116</v>
      </c>
    </row>
    <row r="3" ht="14.25" thickBot="1">
      <c r="P3" s="6" t="s">
        <v>1117</v>
      </c>
    </row>
    <row r="4" spans="2:16" ht="13.5">
      <c r="B4" s="146" t="s">
        <v>432</v>
      </c>
      <c r="C4" s="267" t="s">
        <v>19</v>
      </c>
      <c r="D4" s="266" t="s">
        <v>443</v>
      </c>
      <c r="E4" s="266"/>
      <c r="F4" s="266"/>
      <c r="G4" s="266"/>
      <c r="H4" s="266"/>
      <c r="I4" s="266"/>
      <c r="J4" s="266"/>
      <c r="K4" s="268" t="s">
        <v>444</v>
      </c>
      <c r="L4" s="266" t="s">
        <v>759</v>
      </c>
      <c r="M4" s="266"/>
      <c r="N4" s="266" t="s">
        <v>449</v>
      </c>
      <c r="O4" s="266"/>
      <c r="P4" s="203"/>
    </row>
    <row r="5" spans="2:16" ht="13.5">
      <c r="B5" s="155"/>
      <c r="C5" s="161"/>
      <c r="D5" s="152"/>
      <c r="E5" s="152"/>
      <c r="F5" s="152"/>
      <c r="G5" s="152"/>
      <c r="H5" s="152"/>
      <c r="I5" s="152"/>
      <c r="J5" s="152"/>
      <c r="K5" s="269"/>
      <c r="L5" s="152"/>
      <c r="M5" s="152"/>
      <c r="N5" s="152"/>
      <c r="O5" s="152"/>
      <c r="P5" s="154"/>
    </row>
    <row r="6" spans="2:16" ht="88.5" customHeight="1">
      <c r="B6" s="147"/>
      <c r="C6" s="161"/>
      <c r="D6" s="55" t="s">
        <v>433</v>
      </c>
      <c r="E6" s="55" t="s">
        <v>435</v>
      </c>
      <c r="F6" s="55" t="s">
        <v>436</v>
      </c>
      <c r="G6" s="55" t="s">
        <v>437</v>
      </c>
      <c r="H6" s="55" t="s">
        <v>439</v>
      </c>
      <c r="I6" s="55" t="s">
        <v>441</v>
      </c>
      <c r="J6" s="55" t="s">
        <v>442</v>
      </c>
      <c r="K6" s="55" t="s">
        <v>446</v>
      </c>
      <c r="L6" s="55" t="s">
        <v>447</v>
      </c>
      <c r="M6" s="55" t="s">
        <v>448</v>
      </c>
      <c r="N6" s="55" t="s">
        <v>451</v>
      </c>
      <c r="O6" s="55" t="s">
        <v>453</v>
      </c>
      <c r="P6" s="43" t="s">
        <v>454</v>
      </c>
    </row>
    <row r="7" spans="2:16" ht="13.5">
      <c r="B7" s="53" t="s">
        <v>19</v>
      </c>
      <c r="C7" s="3">
        <v>302</v>
      </c>
      <c r="D7" s="3">
        <v>65</v>
      </c>
      <c r="E7" s="3">
        <v>12</v>
      </c>
      <c r="F7" s="3">
        <v>30</v>
      </c>
      <c r="G7" s="3">
        <v>23</v>
      </c>
      <c r="H7" s="3">
        <v>5</v>
      </c>
      <c r="I7" s="3">
        <v>20</v>
      </c>
      <c r="J7" s="3">
        <v>14</v>
      </c>
      <c r="K7" s="3">
        <v>4</v>
      </c>
      <c r="L7" s="3">
        <v>15</v>
      </c>
      <c r="M7" s="3">
        <v>18</v>
      </c>
      <c r="N7" s="3">
        <v>52</v>
      </c>
      <c r="O7" s="3">
        <v>7</v>
      </c>
      <c r="P7" s="3">
        <v>37</v>
      </c>
    </row>
    <row r="8" spans="2:16" ht="13.5">
      <c r="B8" s="62" t="s">
        <v>455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2:16" ht="13.5">
      <c r="B9" s="62" t="s">
        <v>456</v>
      </c>
      <c r="C9" s="3">
        <v>20</v>
      </c>
      <c r="D9" s="3">
        <v>6</v>
      </c>
      <c r="E9" s="3">
        <v>0</v>
      </c>
      <c r="F9" s="3">
        <v>4</v>
      </c>
      <c r="G9" s="3">
        <v>1</v>
      </c>
      <c r="H9" s="3">
        <v>0</v>
      </c>
      <c r="I9" s="3">
        <v>1</v>
      </c>
      <c r="J9" s="3">
        <v>1</v>
      </c>
      <c r="K9" s="3">
        <v>0</v>
      </c>
      <c r="L9" s="3">
        <v>1</v>
      </c>
      <c r="M9" s="3">
        <v>0</v>
      </c>
      <c r="N9" s="3">
        <v>3</v>
      </c>
      <c r="O9" s="3">
        <v>0</v>
      </c>
      <c r="P9" s="3">
        <v>3</v>
      </c>
    </row>
    <row r="10" spans="2:16" ht="13.5">
      <c r="B10" s="62" t="s">
        <v>457</v>
      </c>
      <c r="C10" s="3">
        <v>3</v>
      </c>
      <c r="D10" s="3">
        <v>0</v>
      </c>
      <c r="E10" s="3">
        <v>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2:16" ht="13.5">
      <c r="B11" s="62" t="s">
        <v>458</v>
      </c>
      <c r="C11" s="3">
        <v>10</v>
      </c>
      <c r="D11" s="3">
        <v>10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2:16" ht="13.5">
      <c r="B12" s="62" t="s">
        <v>459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</row>
    <row r="13" spans="2:16" ht="13.5">
      <c r="B13" s="62" t="s">
        <v>460</v>
      </c>
      <c r="C13" s="3">
        <v>28</v>
      </c>
      <c r="D13" s="3">
        <v>10</v>
      </c>
      <c r="E13" s="3">
        <v>2</v>
      </c>
      <c r="F13" s="3">
        <v>4</v>
      </c>
      <c r="G13" s="3">
        <v>3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4</v>
      </c>
      <c r="O13" s="3">
        <v>0</v>
      </c>
      <c r="P13" s="3">
        <v>3</v>
      </c>
    </row>
    <row r="14" spans="2:16" ht="13.5">
      <c r="B14" s="62" t="s">
        <v>801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</row>
    <row r="15" spans="2:16" ht="14.25" thickBot="1">
      <c r="B15" s="8" t="s">
        <v>461</v>
      </c>
      <c r="C15" s="2">
        <v>236</v>
      </c>
      <c r="D15" s="2">
        <v>38</v>
      </c>
      <c r="E15" s="2">
        <v>9</v>
      </c>
      <c r="F15" s="2">
        <v>22</v>
      </c>
      <c r="G15" s="2">
        <v>19</v>
      </c>
      <c r="H15" s="2">
        <v>3</v>
      </c>
      <c r="I15" s="2">
        <v>19</v>
      </c>
      <c r="J15" s="2">
        <v>11</v>
      </c>
      <c r="K15" s="2">
        <v>4</v>
      </c>
      <c r="L15" s="2">
        <v>14</v>
      </c>
      <c r="M15" s="2">
        <v>14</v>
      </c>
      <c r="N15" s="2">
        <v>45</v>
      </c>
      <c r="O15" s="2">
        <v>7</v>
      </c>
      <c r="P15" s="2">
        <v>31</v>
      </c>
    </row>
    <row r="16" ht="13.5">
      <c r="B16" s="1" t="s">
        <v>1413</v>
      </c>
    </row>
  </sheetData>
  <sheetProtection/>
  <mergeCells count="6">
    <mergeCell ref="N4:P5"/>
    <mergeCell ref="B4:B6"/>
    <mergeCell ref="C4:C6"/>
    <mergeCell ref="D4:J5"/>
    <mergeCell ref="K4:K5"/>
    <mergeCell ref="L4:M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00390625" style="1" bestFit="1" customWidth="1"/>
    <col min="3" max="3" width="9.00390625" style="1" bestFit="1" customWidth="1"/>
    <col min="4" max="9" width="7.57421875" style="1" customWidth="1"/>
    <col min="10" max="12" width="5.28125" style="1" customWidth="1"/>
    <col min="13" max="16384" width="2.57421875" style="1" customWidth="1"/>
  </cols>
  <sheetData>
    <row r="2" ht="13.5">
      <c r="B2" s="7" t="s">
        <v>1082</v>
      </c>
    </row>
    <row r="3" ht="14.25" thickBot="1">
      <c r="L3" s="6" t="s">
        <v>1079</v>
      </c>
    </row>
    <row r="4" spans="2:12" ht="13.5">
      <c r="B4" s="146" t="s">
        <v>28</v>
      </c>
      <c r="C4" s="148" t="s">
        <v>54</v>
      </c>
      <c r="D4" s="150" t="s">
        <v>55</v>
      </c>
      <c r="E4" s="151"/>
      <c r="F4" s="150" t="s">
        <v>59</v>
      </c>
      <c r="G4" s="151"/>
      <c r="H4" s="150" t="s">
        <v>62</v>
      </c>
      <c r="I4" s="151"/>
      <c r="J4" s="150" t="s">
        <v>65</v>
      </c>
      <c r="K4" s="150"/>
      <c r="L4" s="151"/>
    </row>
    <row r="5" spans="2:12" ht="13.5">
      <c r="B5" s="155"/>
      <c r="C5" s="156"/>
      <c r="D5" s="152" t="s">
        <v>56</v>
      </c>
      <c r="E5" s="154" t="s">
        <v>57</v>
      </c>
      <c r="F5" s="152" t="s">
        <v>60</v>
      </c>
      <c r="G5" s="153" t="s">
        <v>61</v>
      </c>
      <c r="H5" s="157" t="s">
        <v>63</v>
      </c>
      <c r="I5" s="153" t="s">
        <v>64</v>
      </c>
      <c r="J5" s="152" t="s">
        <v>66</v>
      </c>
      <c r="K5" s="152" t="s">
        <v>67</v>
      </c>
      <c r="L5" s="154" t="s">
        <v>68</v>
      </c>
    </row>
    <row r="6" spans="2:12" ht="13.5">
      <c r="B6" s="147"/>
      <c r="C6" s="149"/>
      <c r="D6" s="152"/>
      <c r="E6" s="154"/>
      <c r="F6" s="152"/>
      <c r="G6" s="154"/>
      <c r="H6" s="152"/>
      <c r="I6" s="154"/>
      <c r="J6" s="152"/>
      <c r="K6" s="152"/>
      <c r="L6" s="154"/>
    </row>
    <row r="7" spans="2:12" ht="13.5">
      <c r="B7" s="5"/>
      <c r="C7" s="4"/>
      <c r="D7" s="4" t="s">
        <v>58</v>
      </c>
      <c r="E7" s="4" t="s">
        <v>58</v>
      </c>
      <c r="F7" s="4" t="s">
        <v>70</v>
      </c>
      <c r="G7" s="4" t="s">
        <v>69</v>
      </c>
      <c r="H7" s="4" t="s">
        <v>69</v>
      </c>
      <c r="I7" s="4" t="s">
        <v>69</v>
      </c>
      <c r="J7" s="4" t="s">
        <v>71</v>
      </c>
      <c r="K7" s="4" t="s">
        <v>71</v>
      </c>
      <c r="L7" s="4" t="s">
        <v>72</v>
      </c>
    </row>
    <row r="8" spans="2:12" ht="13.5">
      <c r="B8" s="62" t="s">
        <v>75</v>
      </c>
      <c r="C8" s="3" t="s">
        <v>1384</v>
      </c>
      <c r="D8" s="3">
        <v>19</v>
      </c>
      <c r="E8" s="3">
        <v>23</v>
      </c>
      <c r="F8" s="3">
        <v>9626</v>
      </c>
      <c r="G8" s="3">
        <v>3823</v>
      </c>
      <c r="H8" s="3">
        <v>13400</v>
      </c>
      <c r="I8" s="3">
        <v>27187</v>
      </c>
      <c r="J8" s="3">
        <v>25</v>
      </c>
      <c r="K8" s="3">
        <v>17</v>
      </c>
      <c r="L8" s="9">
        <v>1.5</v>
      </c>
    </row>
    <row r="9" spans="2:12" ht="13.5">
      <c r="B9" s="62" t="s">
        <v>76</v>
      </c>
      <c r="C9" s="3" t="s">
        <v>1385</v>
      </c>
      <c r="D9" s="3">
        <v>11</v>
      </c>
      <c r="E9" s="3">
        <v>17</v>
      </c>
      <c r="F9" s="3">
        <v>5348</v>
      </c>
      <c r="G9" s="3">
        <v>2238</v>
      </c>
      <c r="H9" s="3">
        <v>6914</v>
      </c>
      <c r="I9" s="3">
        <v>6014</v>
      </c>
      <c r="J9" s="3" t="s">
        <v>26</v>
      </c>
      <c r="K9" s="3" t="s">
        <v>26</v>
      </c>
      <c r="L9" s="9" t="s">
        <v>26</v>
      </c>
    </row>
    <row r="10" spans="2:12" ht="13.5">
      <c r="B10" s="62" t="s">
        <v>77</v>
      </c>
      <c r="C10" s="3" t="s">
        <v>1386</v>
      </c>
      <c r="D10" s="3">
        <v>18</v>
      </c>
      <c r="E10" s="3">
        <v>15</v>
      </c>
      <c r="F10" s="3">
        <v>6297</v>
      </c>
      <c r="G10" s="3">
        <v>4242</v>
      </c>
      <c r="H10" s="3">
        <v>9735</v>
      </c>
      <c r="I10" s="3">
        <v>12038</v>
      </c>
      <c r="J10" s="3">
        <v>25</v>
      </c>
      <c r="K10" s="3">
        <v>15</v>
      </c>
      <c r="L10" s="9">
        <v>1.5</v>
      </c>
    </row>
    <row r="11" spans="2:12" ht="13.5">
      <c r="B11" s="62" t="s">
        <v>78</v>
      </c>
      <c r="C11" s="3" t="s">
        <v>1387</v>
      </c>
      <c r="D11" s="3">
        <v>22</v>
      </c>
      <c r="E11" s="3">
        <v>18</v>
      </c>
      <c r="F11" s="3">
        <v>7645</v>
      </c>
      <c r="G11" s="3">
        <v>3450</v>
      </c>
      <c r="H11" s="3">
        <v>10541</v>
      </c>
      <c r="I11" s="3">
        <v>14410</v>
      </c>
      <c r="J11" s="44">
        <v>0</v>
      </c>
      <c r="K11" s="3" t="s">
        <v>26</v>
      </c>
      <c r="L11" s="9" t="s">
        <v>26</v>
      </c>
    </row>
    <row r="12" spans="2:12" ht="13.5">
      <c r="B12" s="62" t="s">
        <v>79</v>
      </c>
      <c r="C12" s="3" t="s">
        <v>1388</v>
      </c>
      <c r="D12" s="3">
        <v>17</v>
      </c>
      <c r="E12" s="3">
        <v>21</v>
      </c>
      <c r="F12" s="3">
        <v>6390</v>
      </c>
      <c r="G12" s="3">
        <v>1121</v>
      </c>
      <c r="H12" s="3">
        <v>15442</v>
      </c>
      <c r="I12" s="3">
        <v>13371</v>
      </c>
      <c r="J12" s="3">
        <v>25</v>
      </c>
      <c r="K12" s="3">
        <v>15</v>
      </c>
      <c r="L12" s="9">
        <v>1.5</v>
      </c>
    </row>
    <row r="13" spans="2:12" ht="13.5">
      <c r="B13" s="62" t="s">
        <v>80</v>
      </c>
      <c r="C13" s="3" t="s">
        <v>1389</v>
      </c>
      <c r="D13" s="3">
        <v>22</v>
      </c>
      <c r="E13" s="3">
        <v>19</v>
      </c>
      <c r="F13" s="3">
        <v>8064</v>
      </c>
      <c r="G13" s="3">
        <v>3405</v>
      </c>
      <c r="H13" s="3">
        <v>14388</v>
      </c>
      <c r="I13" s="3">
        <v>27537</v>
      </c>
      <c r="J13" s="3">
        <v>25</v>
      </c>
      <c r="K13" s="3">
        <v>17</v>
      </c>
      <c r="L13" s="9">
        <v>1.4</v>
      </c>
    </row>
    <row r="14" spans="2:12" ht="13.5">
      <c r="B14" s="62" t="s">
        <v>81</v>
      </c>
      <c r="C14" s="3" t="s">
        <v>828</v>
      </c>
      <c r="D14" s="3">
        <v>16</v>
      </c>
      <c r="E14" s="3">
        <v>20</v>
      </c>
      <c r="F14" s="3">
        <v>7229</v>
      </c>
      <c r="G14" s="3">
        <v>1845</v>
      </c>
      <c r="H14" s="3">
        <v>13700</v>
      </c>
      <c r="I14" s="3">
        <v>17710</v>
      </c>
      <c r="J14" s="3">
        <v>25</v>
      </c>
      <c r="K14" s="3">
        <v>17</v>
      </c>
      <c r="L14" s="9">
        <v>1.3</v>
      </c>
    </row>
    <row r="15" spans="2:12" ht="13.5">
      <c r="B15" s="62" t="s">
        <v>82</v>
      </c>
      <c r="C15" s="3" t="s">
        <v>1390</v>
      </c>
      <c r="D15" s="3">
        <v>11</v>
      </c>
      <c r="E15" s="3">
        <v>18</v>
      </c>
      <c r="F15" s="3">
        <v>6216</v>
      </c>
      <c r="G15" s="3">
        <v>1590</v>
      </c>
      <c r="H15" s="3">
        <v>11998</v>
      </c>
      <c r="I15" s="3">
        <v>19502</v>
      </c>
      <c r="J15" s="3">
        <v>25</v>
      </c>
      <c r="K15" s="3">
        <v>17</v>
      </c>
      <c r="L15" s="9">
        <v>1.4</v>
      </c>
    </row>
    <row r="16" spans="2:12" ht="13.5">
      <c r="B16" s="62" t="s">
        <v>37</v>
      </c>
      <c r="C16" s="3" t="s">
        <v>1391</v>
      </c>
      <c r="D16" s="3">
        <v>13</v>
      </c>
      <c r="E16" s="3">
        <v>16</v>
      </c>
      <c r="F16" s="3">
        <v>6041</v>
      </c>
      <c r="G16" s="3">
        <v>1316</v>
      </c>
      <c r="H16" s="3">
        <v>9565</v>
      </c>
      <c r="I16" s="3">
        <v>11558</v>
      </c>
      <c r="J16" s="3">
        <v>25</v>
      </c>
      <c r="K16" s="3">
        <v>15</v>
      </c>
      <c r="L16" s="9">
        <v>1.3</v>
      </c>
    </row>
    <row r="17" spans="2:12" ht="13.5">
      <c r="B17" s="62" t="s">
        <v>83</v>
      </c>
      <c r="C17" s="3" t="s">
        <v>1392</v>
      </c>
      <c r="D17" s="3">
        <v>12</v>
      </c>
      <c r="E17" s="3">
        <v>15</v>
      </c>
      <c r="F17" s="3">
        <v>6603</v>
      </c>
      <c r="G17" s="3">
        <v>2088</v>
      </c>
      <c r="H17" s="3">
        <v>16293</v>
      </c>
      <c r="I17" s="3">
        <v>18830</v>
      </c>
      <c r="J17" s="3">
        <v>25</v>
      </c>
      <c r="K17" s="3">
        <v>15</v>
      </c>
      <c r="L17" s="9">
        <v>1.4</v>
      </c>
    </row>
    <row r="18" spans="2:12" ht="13.5">
      <c r="B18" s="62" t="s">
        <v>52</v>
      </c>
      <c r="C18" s="3" t="s">
        <v>1393</v>
      </c>
      <c r="D18" s="3">
        <v>3</v>
      </c>
      <c r="E18" s="3">
        <v>3</v>
      </c>
      <c r="F18" s="3">
        <v>1517</v>
      </c>
      <c r="G18" s="3">
        <v>838</v>
      </c>
      <c r="H18" s="3">
        <v>3768</v>
      </c>
      <c r="I18" s="3">
        <v>5216</v>
      </c>
      <c r="J18" s="3" t="s">
        <v>26</v>
      </c>
      <c r="K18" s="3" t="s">
        <v>26</v>
      </c>
      <c r="L18" s="9" t="s">
        <v>26</v>
      </c>
    </row>
    <row r="19" spans="2:12" ht="14.25" thickBot="1">
      <c r="B19" s="8" t="s">
        <v>74</v>
      </c>
      <c r="C19" s="2" t="s">
        <v>1394</v>
      </c>
      <c r="D19" s="2">
        <v>10</v>
      </c>
      <c r="E19" s="2">
        <v>13</v>
      </c>
      <c r="F19" s="2">
        <v>5470</v>
      </c>
      <c r="G19" s="2">
        <v>2644</v>
      </c>
      <c r="H19" s="2">
        <v>17463</v>
      </c>
      <c r="I19" s="2">
        <v>14895</v>
      </c>
      <c r="J19" s="2">
        <v>25</v>
      </c>
      <c r="K19" s="2">
        <v>15</v>
      </c>
      <c r="L19" s="46">
        <v>1.2</v>
      </c>
    </row>
    <row r="20" ht="13.5">
      <c r="B20" s="1" t="s">
        <v>1396</v>
      </c>
    </row>
    <row r="21" ht="13.5">
      <c r="B21" s="1" t="s">
        <v>1407</v>
      </c>
    </row>
    <row r="22" ht="13.5">
      <c r="B22" s="1" t="s">
        <v>73</v>
      </c>
    </row>
  </sheetData>
  <sheetProtection/>
  <mergeCells count="15">
    <mergeCell ref="B4:B6"/>
    <mergeCell ref="C4:C6"/>
    <mergeCell ref="D4:E4"/>
    <mergeCell ref="F4:G4"/>
    <mergeCell ref="H4:I4"/>
    <mergeCell ref="H5:H6"/>
    <mergeCell ref="I5:I6"/>
    <mergeCell ref="J4:L4"/>
    <mergeCell ref="D5:D6"/>
    <mergeCell ref="E5:E6"/>
    <mergeCell ref="F5:F6"/>
    <mergeCell ref="G5:G6"/>
    <mergeCell ref="J5:J6"/>
    <mergeCell ref="K5:K6"/>
    <mergeCell ref="L5:L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2"/>
  <sheetViews>
    <sheetView showGridLines="0"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81" customWidth="1"/>
    <col min="2" max="2" width="4.421875" style="81" bestFit="1" customWidth="1"/>
    <col min="3" max="3" width="30.57421875" style="81" customWidth="1"/>
    <col min="4" max="4" width="18.140625" style="81" customWidth="1"/>
    <col min="5" max="5" width="8.140625" style="81" bestFit="1" customWidth="1"/>
    <col min="6" max="6" width="3.421875" style="81" bestFit="1" customWidth="1"/>
    <col min="7" max="8" width="20.57421875" style="81" customWidth="1"/>
    <col min="9" max="9" width="10.28125" style="81" bestFit="1" customWidth="1"/>
    <col min="10" max="16384" width="2.57421875" style="81" customWidth="1"/>
  </cols>
  <sheetData>
    <row r="2" spans="2:3" ht="13.5">
      <c r="B2" s="105" t="s">
        <v>1118</v>
      </c>
      <c r="C2" s="105"/>
    </row>
    <row r="3" spans="2:9" ht="19.5" customHeight="1" thickBot="1">
      <c r="B3" s="84" t="s">
        <v>499</v>
      </c>
      <c r="C3" s="84"/>
      <c r="I3" s="85" t="s">
        <v>1105</v>
      </c>
    </row>
    <row r="4" spans="2:9" ht="13.5">
      <c r="B4" s="78" t="s">
        <v>1030</v>
      </c>
      <c r="C4" s="79" t="s">
        <v>802</v>
      </c>
      <c r="D4" s="79" t="s">
        <v>803</v>
      </c>
      <c r="E4" s="270" t="s">
        <v>804</v>
      </c>
      <c r="F4" s="270"/>
      <c r="G4" s="79" t="s">
        <v>835</v>
      </c>
      <c r="H4" s="79" t="s">
        <v>806</v>
      </c>
      <c r="I4" s="80" t="s">
        <v>807</v>
      </c>
    </row>
    <row r="5" spans="2:9" ht="13.5">
      <c r="B5" s="82">
        <v>1</v>
      </c>
      <c r="C5" s="87" t="s">
        <v>462</v>
      </c>
      <c r="D5" s="88" t="s">
        <v>473</v>
      </c>
      <c r="E5" s="89">
        <v>1</v>
      </c>
      <c r="F5" s="90" t="s">
        <v>479</v>
      </c>
      <c r="G5" s="88" t="s">
        <v>484</v>
      </c>
      <c r="H5" s="88" t="s">
        <v>493</v>
      </c>
      <c r="I5" s="91">
        <v>19082</v>
      </c>
    </row>
    <row r="6" spans="2:9" ht="13.5">
      <c r="B6" s="82">
        <v>2</v>
      </c>
      <c r="C6" s="87" t="s">
        <v>1031</v>
      </c>
      <c r="D6" s="92" t="s">
        <v>474</v>
      </c>
      <c r="E6" s="89">
        <v>1</v>
      </c>
      <c r="F6" s="90" t="s">
        <v>479</v>
      </c>
      <c r="G6" s="92" t="s">
        <v>486</v>
      </c>
      <c r="H6" s="92" t="s">
        <v>495</v>
      </c>
      <c r="I6" s="93">
        <v>2797</v>
      </c>
    </row>
    <row r="7" spans="2:9" ht="13.5">
      <c r="B7" s="82">
        <v>3</v>
      </c>
      <c r="C7" s="87" t="s">
        <v>463</v>
      </c>
      <c r="D7" s="92" t="s">
        <v>474</v>
      </c>
      <c r="E7" s="89">
        <v>1</v>
      </c>
      <c r="F7" s="90" t="s">
        <v>479</v>
      </c>
      <c r="G7" s="92" t="s">
        <v>485</v>
      </c>
      <c r="H7" s="92" t="s">
        <v>494</v>
      </c>
      <c r="I7" s="93">
        <v>8139</v>
      </c>
    </row>
    <row r="8" spans="2:9" ht="13.5">
      <c r="B8" s="82">
        <v>4</v>
      </c>
      <c r="C8" s="87" t="s">
        <v>1032</v>
      </c>
      <c r="D8" s="92" t="s">
        <v>1033</v>
      </c>
      <c r="E8" s="89">
        <v>1</v>
      </c>
      <c r="F8" s="90" t="s">
        <v>1034</v>
      </c>
      <c r="G8" s="92" t="s">
        <v>1035</v>
      </c>
      <c r="H8" s="92" t="s">
        <v>853</v>
      </c>
      <c r="I8" s="93">
        <v>8139</v>
      </c>
    </row>
    <row r="9" spans="2:9" ht="13.5">
      <c r="B9" s="82">
        <v>5</v>
      </c>
      <c r="C9" s="87" t="s">
        <v>464</v>
      </c>
      <c r="D9" s="92" t="s">
        <v>474</v>
      </c>
      <c r="E9" s="89">
        <v>1</v>
      </c>
      <c r="F9" s="90" t="s">
        <v>480</v>
      </c>
      <c r="G9" s="92" t="s">
        <v>487</v>
      </c>
      <c r="H9" s="92" t="s">
        <v>494</v>
      </c>
      <c r="I9" s="93">
        <v>13411</v>
      </c>
    </row>
    <row r="10" spans="2:9" ht="13.5">
      <c r="B10" s="82">
        <v>6</v>
      </c>
      <c r="C10" s="87" t="s">
        <v>1134</v>
      </c>
      <c r="D10" s="92" t="s">
        <v>474</v>
      </c>
      <c r="E10" s="89">
        <v>1</v>
      </c>
      <c r="F10" s="90" t="s">
        <v>479</v>
      </c>
      <c r="G10" s="92" t="s">
        <v>489</v>
      </c>
      <c r="H10" s="92" t="s">
        <v>493</v>
      </c>
      <c r="I10" s="93">
        <v>22363</v>
      </c>
    </row>
    <row r="11" spans="2:9" ht="13.5">
      <c r="B11" s="82">
        <v>7</v>
      </c>
      <c r="C11" s="87" t="s">
        <v>472</v>
      </c>
      <c r="D11" s="92" t="s">
        <v>474</v>
      </c>
      <c r="E11" s="89">
        <v>7</v>
      </c>
      <c r="F11" s="90" t="s">
        <v>480</v>
      </c>
      <c r="G11" s="92" t="s">
        <v>1036</v>
      </c>
      <c r="H11" s="92" t="s">
        <v>1037</v>
      </c>
      <c r="I11" s="93">
        <v>41271</v>
      </c>
    </row>
    <row r="12" spans="2:9" ht="13.5">
      <c r="B12" s="82">
        <v>8</v>
      </c>
      <c r="C12" s="87" t="s">
        <v>465</v>
      </c>
      <c r="D12" s="92" t="s">
        <v>475</v>
      </c>
      <c r="E12" s="89">
        <v>1</v>
      </c>
      <c r="F12" s="90" t="s">
        <v>481</v>
      </c>
      <c r="G12" s="92" t="s">
        <v>484</v>
      </c>
      <c r="H12" s="92" t="s">
        <v>493</v>
      </c>
      <c r="I12" s="93">
        <v>8488</v>
      </c>
    </row>
    <row r="13" spans="2:9" ht="13.5">
      <c r="B13" s="82">
        <v>9</v>
      </c>
      <c r="C13" s="87" t="s">
        <v>466</v>
      </c>
      <c r="D13" s="92" t="s">
        <v>475</v>
      </c>
      <c r="E13" s="89">
        <v>1</v>
      </c>
      <c r="F13" s="90" t="s">
        <v>481</v>
      </c>
      <c r="G13" s="92" t="s">
        <v>484</v>
      </c>
      <c r="H13" s="92" t="s">
        <v>493</v>
      </c>
      <c r="I13" s="93">
        <v>8488</v>
      </c>
    </row>
    <row r="14" spans="2:9" ht="13.5">
      <c r="B14" s="82">
        <v>10</v>
      </c>
      <c r="C14" s="87" t="s">
        <v>1135</v>
      </c>
      <c r="D14" s="92" t="s">
        <v>475</v>
      </c>
      <c r="E14" s="89">
        <v>1</v>
      </c>
      <c r="F14" s="90" t="s">
        <v>481</v>
      </c>
      <c r="G14" s="92" t="s">
        <v>487</v>
      </c>
      <c r="H14" s="92" t="s">
        <v>494</v>
      </c>
      <c r="I14" s="93">
        <v>8488</v>
      </c>
    </row>
    <row r="15" spans="2:9" ht="13.5">
      <c r="B15" s="82">
        <v>11</v>
      </c>
      <c r="C15" s="87" t="s">
        <v>1136</v>
      </c>
      <c r="D15" s="92" t="s">
        <v>475</v>
      </c>
      <c r="E15" s="89">
        <v>1</v>
      </c>
      <c r="F15" s="90" t="s">
        <v>481</v>
      </c>
      <c r="G15" s="92" t="s">
        <v>488</v>
      </c>
      <c r="H15" s="92" t="s">
        <v>496</v>
      </c>
      <c r="I15" s="93">
        <v>14898</v>
      </c>
    </row>
    <row r="16" spans="2:9" ht="13.5">
      <c r="B16" s="82">
        <v>12</v>
      </c>
      <c r="C16" s="87" t="s">
        <v>470</v>
      </c>
      <c r="D16" s="92" t="s">
        <v>477</v>
      </c>
      <c r="E16" s="89">
        <v>1</v>
      </c>
      <c r="F16" s="90" t="s">
        <v>483</v>
      </c>
      <c r="G16" s="92" t="s">
        <v>491</v>
      </c>
      <c r="H16" s="92" t="s">
        <v>498</v>
      </c>
      <c r="I16" s="93">
        <v>27916</v>
      </c>
    </row>
    <row r="17" spans="2:9" ht="13.5">
      <c r="B17" s="82">
        <v>13</v>
      </c>
      <c r="C17" s="87" t="s">
        <v>471</v>
      </c>
      <c r="D17" s="92" t="s">
        <v>478</v>
      </c>
      <c r="E17" s="89">
        <v>94</v>
      </c>
      <c r="F17" s="90" t="s">
        <v>482</v>
      </c>
      <c r="G17" s="92" t="s">
        <v>491</v>
      </c>
      <c r="H17" s="92" t="s">
        <v>498</v>
      </c>
      <c r="I17" s="93">
        <v>41158</v>
      </c>
    </row>
    <row r="18" spans="2:9" ht="13.5">
      <c r="B18" s="82">
        <v>14</v>
      </c>
      <c r="C18" s="87" t="s">
        <v>1137</v>
      </c>
      <c r="D18" s="92" t="s">
        <v>1138</v>
      </c>
      <c r="E18" s="89">
        <v>1</v>
      </c>
      <c r="F18" s="90" t="s">
        <v>482</v>
      </c>
      <c r="G18" s="92" t="s">
        <v>492</v>
      </c>
      <c r="H18" s="92" t="s">
        <v>496</v>
      </c>
      <c r="I18" s="93">
        <v>31934</v>
      </c>
    </row>
    <row r="19" spans="2:9" ht="13.5">
      <c r="B19" s="82">
        <v>15</v>
      </c>
      <c r="C19" s="87" t="s">
        <v>469</v>
      </c>
      <c r="D19" s="92" t="s">
        <v>476</v>
      </c>
      <c r="E19" s="89">
        <v>66</v>
      </c>
      <c r="F19" s="90" t="s">
        <v>482</v>
      </c>
      <c r="G19" s="92" t="s">
        <v>491</v>
      </c>
      <c r="H19" s="92" t="s">
        <v>498</v>
      </c>
      <c r="I19" s="93">
        <v>23526</v>
      </c>
    </row>
    <row r="20" spans="2:9" ht="13.5">
      <c r="B20" s="271">
        <v>16</v>
      </c>
      <c r="C20" s="272" t="s">
        <v>467</v>
      </c>
      <c r="D20" s="92" t="s">
        <v>450</v>
      </c>
      <c r="E20" s="89">
        <v>4178</v>
      </c>
      <c r="F20" s="90" t="s">
        <v>1038</v>
      </c>
      <c r="G20" s="92" t="s">
        <v>490</v>
      </c>
      <c r="H20" s="92" t="s">
        <v>495</v>
      </c>
      <c r="I20" s="93">
        <v>11281</v>
      </c>
    </row>
    <row r="21" spans="2:9" ht="13.5">
      <c r="B21" s="271"/>
      <c r="C21" s="272"/>
      <c r="D21" s="92" t="s">
        <v>1039</v>
      </c>
      <c r="E21" s="89">
        <v>125162</v>
      </c>
      <c r="F21" s="90" t="s">
        <v>1038</v>
      </c>
      <c r="G21" s="92" t="s">
        <v>490</v>
      </c>
      <c r="H21" s="92" t="s">
        <v>495</v>
      </c>
      <c r="I21" s="93">
        <v>24916</v>
      </c>
    </row>
    <row r="22" spans="2:9" ht="13.5">
      <c r="B22" s="82">
        <v>17</v>
      </c>
      <c r="C22" s="87" t="s">
        <v>468</v>
      </c>
      <c r="D22" s="92" t="s">
        <v>450</v>
      </c>
      <c r="E22" s="89">
        <v>111586</v>
      </c>
      <c r="F22" s="90" t="s">
        <v>1038</v>
      </c>
      <c r="G22" s="92" t="s">
        <v>490</v>
      </c>
      <c r="H22" s="92" t="s">
        <v>497</v>
      </c>
      <c r="I22" s="93">
        <v>12781</v>
      </c>
    </row>
    <row r="23" spans="2:9" ht="13.5">
      <c r="B23" s="82">
        <v>18</v>
      </c>
      <c r="C23" s="87" t="s">
        <v>1040</v>
      </c>
      <c r="D23" s="92" t="s">
        <v>843</v>
      </c>
      <c r="E23" s="89">
        <v>1</v>
      </c>
      <c r="F23" s="90" t="s">
        <v>810</v>
      </c>
      <c r="G23" s="92" t="s">
        <v>1041</v>
      </c>
      <c r="H23" s="92" t="s">
        <v>1042</v>
      </c>
      <c r="I23" s="93">
        <v>28529</v>
      </c>
    </row>
    <row r="24" spans="2:9" ht="13.5">
      <c r="B24" s="82">
        <v>19</v>
      </c>
      <c r="C24" s="87" t="s">
        <v>1043</v>
      </c>
      <c r="D24" s="92" t="s">
        <v>846</v>
      </c>
      <c r="E24" s="89">
        <v>1</v>
      </c>
      <c r="F24" s="90" t="s">
        <v>810</v>
      </c>
      <c r="G24" s="92" t="s">
        <v>841</v>
      </c>
      <c r="H24" s="92" t="s">
        <v>840</v>
      </c>
      <c r="I24" s="93">
        <v>7504</v>
      </c>
    </row>
    <row r="25" spans="2:9" ht="13.5">
      <c r="B25" s="82">
        <v>20</v>
      </c>
      <c r="C25" s="87" t="s">
        <v>1044</v>
      </c>
      <c r="D25" s="92" t="s">
        <v>846</v>
      </c>
      <c r="E25" s="89">
        <v>1</v>
      </c>
      <c r="F25" s="90" t="s">
        <v>848</v>
      </c>
      <c r="G25" s="92" t="s">
        <v>844</v>
      </c>
      <c r="H25" s="92" t="s">
        <v>853</v>
      </c>
      <c r="I25" s="93">
        <v>7504</v>
      </c>
    </row>
    <row r="26" spans="2:9" ht="14.25" thickBot="1">
      <c r="B26" s="83">
        <v>21</v>
      </c>
      <c r="C26" s="94" t="s">
        <v>1045</v>
      </c>
      <c r="D26" s="95" t="s">
        <v>846</v>
      </c>
      <c r="E26" s="96">
        <v>1</v>
      </c>
      <c r="F26" s="97" t="s">
        <v>810</v>
      </c>
      <c r="G26" s="95" t="s">
        <v>845</v>
      </c>
      <c r="H26" s="95" t="s">
        <v>842</v>
      </c>
      <c r="I26" s="98">
        <v>14651</v>
      </c>
    </row>
    <row r="28" spans="2:9" ht="19.5" customHeight="1" thickBot="1">
      <c r="B28" s="84" t="s">
        <v>1046</v>
      </c>
      <c r="C28" s="84"/>
      <c r="I28" s="85" t="s">
        <v>1105</v>
      </c>
    </row>
    <row r="29" spans="2:9" ht="13.5">
      <c r="B29" s="78" t="s">
        <v>1047</v>
      </c>
      <c r="C29" s="79" t="s">
        <v>802</v>
      </c>
      <c r="D29" s="79" t="s">
        <v>803</v>
      </c>
      <c r="E29" s="270" t="s">
        <v>804</v>
      </c>
      <c r="F29" s="270"/>
      <c r="G29" s="79" t="s">
        <v>835</v>
      </c>
      <c r="H29" s="79" t="s">
        <v>806</v>
      </c>
      <c r="I29" s="80" t="s">
        <v>807</v>
      </c>
    </row>
    <row r="30" spans="2:9" ht="13.5">
      <c r="B30" s="82">
        <v>1</v>
      </c>
      <c r="C30" s="87" t="s">
        <v>1048</v>
      </c>
      <c r="D30" s="88" t="s">
        <v>838</v>
      </c>
      <c r="E30" s="89">
        <v>1</v>
      </c>
      <c r="F30" s="90" t="s">
        <v>851</v>
      </c>
      <c r="G30" s="88" t="s">
        <v>1049</v>
      </c>
      <c r="H30" s="88" t="s">
        <v>839</v>
      </c>
      <c r="I30" s="91">
        <v>15180</v>
      </c>
    </row>
    <row r="31" spans="2:9" ht="13.5">
      <c r="B31" s="82">
        <v>2</v>
      </c>
      <c r="C31" s="87" t="s">
        <v>1050</v>
      </c>
      <c r="D31" s="92" t="s">
        <v>1051</v>
      </c>
      <c r="E31" s="89">
        <v>600</v>
      </c>
      <c r="F31" s="90" t="s">
        <v>500</v>
      </c>
      <c r="G31" s="92" t="s">
        <v>1049</v>
      </c>
      <c r="H31" s="92" t="s">
        <v>839</v>
      </c>
      <c r="I31" s="93">
        <v>12260</v>
      </c>
    </row>
    <row r="32" spans="2:9" ht="14.25" thickBot="1">
      <c r="B32" s="83">
        <v>3</v>
      </c>
      <c r="C32" s="94" t="s">
        <v>1052</v>
      </c>
      <c r="D32" s="95" t="s">
        <v>1051</v>
      </c>
      <c r="E32" s="96">
        <v>1</v>
      </c>
      <c r="F32" s="97" t="s">
        <v>1053</v>
      </c>
      <c r="G32" s="95" t="s">
        <v>1049</v>
      </c>
      <c r="H32" s="95" t="s">
        <v>839</v>
      </c>
      <c r="I32" s="98">
        <v>12557</v>
      </c>
    </row>
    <row r="34" spans="2:9" ht="19.5" customHeight="1" thickBot="1">
      <c r="B34" s="84" t="s">
        <v>1054</v>
      </c>
      <c r="C34" s="84"/>
      <c r="I34" s="85" t="s">
        <v>1105</v>
      </c>
    </row>
    <row r="35" spans="2:9" ht="13.5">
      <c r="B35" s="78" t="s">
        <v>1055</v>
      </c>
      <c r="C35" s="79" t="s">
        <v>802</v>
      </c>
      <c r="D35" s="79" t="s">
        <v>803</v>
      </c>
      <c r="E35" s="270" t="s">
        <v>804</v>
      </c>
      <c r="F35" s="270"/>
      <c r="G35" s="79" t="s">
        <v>835</v>
      </c>
      <c r="H35" s="79" t="s">
        <v>806</v>
      </c>
      <c r="I35" s="80" t="s">
        <v>807</v>
      </c>
    </row>
    <row r="36" spans="2:9" ht="13.5">
      <c r="B36" s="82">
        <v>1</v>
      </c>
      <c r="C36" s="87" t="s">
        <v>501</v>
      </c>
      <c r="D36" s="88" t="s">
        <v>836</v>
      </c>
      <c r="E36" s="89">
        <v>1</v>
      </c>
      <c r="F36" s="90" t="s">
        <v>480</v>
      </c>
      <c r="G36" s="88" t="s">
        <v>1056</v>
      </c>
      <c r="H36" s="88" t="s">
        <v>670</v>
      </c>
      <c r="I36" s="91">
        <v>35557</v>
      </c>
    </row>
    <row r="37" spans="2:9" ht="13.5">
      <c r="B37" s="82">
        <v>2</v>
      </c>
      <c r="C37" s="87" t="s">
        <v>502</v>
      </c>
      <c r="D37" s="92" t="s">
        <v>836</v>
      </c>
      <c r="E37" s="89">
        <v>1</v>
      </c>
      <c r="F37" s="90" t="s">
        <v>480</v>
      </c>
      <c r="G37" s="92" t="s">
        <v>1057</v>
      </c>
      <c r="H37" s="92" t="s">
        <v>670</v>
      </c>
      <c r="I37" s="93">
        <v>36040</v>
      </c>
    </row>
    <row r="38" spans="2:9" ht="13.5">
      <c r="B38" s="82">
        <v>3</v>
      </c>
      <c r="C38" s="87" t="s">
        <v>1058</v>
      </c>
      <c r="D38" s="92" t="s">
        <v>836</v>
      </c>
      <c r="E38" s="89">
        <v>1</v>
      </c>
      <c r="F38" s="90" t="s">
        <v>480</v>
      </c>
      <c r="G38" s="92" t="s">
        <v>1059</v>
      </c>
      <c r="H38" s="92" t="s">
        <v>1060</v>
      </c>
      <c r="I38" s="93">
        <v>37803</v>
      </c>
    </row>
    <row r="39" spans="2:9" ht="13.5">
      <c r="B39" s="82">
        <v>4</v>
      </c>
      <c r="C39" s="87" t="s">
        <v>1061</v>
      </c>
      <c r="D39" s="92" t="s">
        <v>836</v>
      </c>
      <c r="E39" s="89">
        <v>1</v>
      </c>
      <c r="F39" s="90" t="s">
        <v>480</v>
      </c>
      <c r="G39" s="92" t="s">
        <v>837</v>
      </c>
      <c r="H39" s="92" t="s">
        <v>849</v>
      </c>
      <c r="I39" s="93">
        <v>37956</v>
      </c>
    </row>
    <row r="40" spans="2:9" ht="13.5">
      <c r="B40" s="82">
        <v>5</v>
      </c>
      <c r="C40" s="87" t="s">
        <v>1062</v>
      </c>
      <c r="D40" s="92" t="s">
        <v>836</v>
      </c>
      <c r="E40" s="89">
        <v>19</v>
      </c>
      <c r="F40" s="90" t="s">
        <v>850</v>
      </c>
      <c r="G40" s="92" t="s">
        <v>1063</v>
      </c>
      <c r="H40" s="92" t="s">
        <v>1064</v>
      </c>
      <c r="I40" s="93">
        <v>39008</v>
      </c>
    </row>
    <row r="41" spans="2:9" ht="13.5">
      <c r="B41" s="82">
        <v>6</v>
      </c>
      <c r="C41" s="87" t="s">
        <v>1065</v>
      </c>
      <c r="D41" s="92" t="s">
        <v>836</v>
      </c>
      <c r="E41" s="89">
        <v>1</v>
      </c>
      <c r="F41" s="90" t="s">
        <v>850</v>
      </c>
      <c r="G41" s="92" t="s">
        <v>841</v>
      </c>
      <c r="H41" s="92" t="s">
        <v>1060</v>
      </c>
      <c r="I41" s="93">
        <v>39294</v>
      </c>
    </row>
    <row r="42" spans="2:9" ht="13.5">
      <c r="B42" s="82">
        <v>7</v>
      </c>
      <c r="C42" s="87" t="s">
        <v>1066</v>
      </c>
      <c r="D42" s="92" t="s">
        <v>836</v>
      </c>
      <c r="E42" s="89">
        <v>3</v>
      </c>
      <c r="F42" s="90" t="s">
        <v>850</v>
      </c>
      <c r="G42" s="92" t="s">
        <v>1067</v>
      </c>
      <c r="H42" s="92" t="s">
        <v>1068</v>
      </c>
      <c r="I42" s="93">
        <v>39357</v>
      </c>
    </row>
    <row r="43" spans="2:9" ht="13.5">
      <c r="B43" s="82">
        <v>8</v>
      </c>
      <c r="C43" s="87" t="s">
        <v>1069</v>
      </c>
      <c r="D43" s="92" t="s">
        <v>836</v>
      </c>
      <c r="E43" s="89">
        <v>1</v>
      </c>
      <c r="F43" s="90" t="s">
        <v>480</v>
      </c>
      <c r="G43" s="92" t="s">
        <v>1057</v>
      </c>
      <c r="H43" s="92" t="s">
        <v>670</v>
      </c>
      <c r="I43" s="93">
        <v>41446</v>
      </c>
    </row>
    <row r="44" spans="2:9" ht="13.5">
      <c r="B44" s="82">
        <v>9</v>
      </c>
      <c r="C44" s="87" t="s">
        <v>1070</v>
      </c>
      <c r="D44" s="92" t="s">
        <v>836</v>
      </c>
      <c r="E44" s="89">
        <v>1</v>
      </c>
      <c r="F44" s="90" t="s">
        <v>480</v>
      </c>
      <c r="G44" s="92" t="s">
        <v>1057</v>
      </c>
      <c r="H44" s="92" t="s">
        <v>670</v>
      </c>
      <c r="I44" s="93">
        <v>41446</v>
      </c>
    </row>
    <row r="45" spans="2:9" ht="14.25" thickBot="1">
      <c r="B45" s="83">
        <v>10</v>
      </c>
      <c r="C45" s="94" t="s">
        <v>1139</v>
      </c>
      <c r="D45" s="95" t="s">
        <v>1140</v>
      </c>
      <c r="E45" s="96">
        <v>1</v>
      </c>
      <c r="F45" s="97" t="s">
        <v>480</v>
      </c>
      <c r="G45" s="95" t="s">
        <v>1141</v>
      </c>
      <c r="H45" s="95" t="s">
        <v>1142</v>
      </c>
      <c r="I45" s="98">
        <v>43186</v>
      </c>
    </row>
    <row r="47" spans="2:9" ht="19.5" customHeight="1" thickBot="1">
      <c r="B47" s="84" t="s">
        <v>503</v>
      </c>
      <c r="C47" s="84"/>
      <c r="I47" s="85" t="s">
        <v>1105</v>
      </c>
    </row>
    <row r="48" spans="2:9" ht="13.5">
      <c r="B48" s="78" t="s">
        <v>1071</v>
      </c>
      <c r="C48" s="79" t="s">
        <v>802</v>
      </c>
      <c r="D48" s="79" t="s">
        <v>803</v>
      </c>
      <c r="E48" s="270" t="s">
        <v>804</v>
      </c>
      <c r="F48" s="270"/>
      <c r="G48" s="79" t="s">
        <v>805</v>
      </c>
      <c r="H48" s="79" t="s">
        <v>806</v>
      </c>
      <c r="I48" s="80" t="s">
        <v>807</v>
      </c>
    </row>
    <row r="49" spans="2:9" ht="13.5">
      <c r="B49" s="82">
        <v>1</v>
      </c>
      <c r="C49" s="87" t="s">
        <v>1072</v>
      </c>
      <c r="D49" s="88" t="s">
        <v>809</v>
      </c>
      <c r="E49" s="89">
        <v>1</v>
      </c>
      <c r="F49" s="90" t="s">
        <v>810</v>
      </c>
      <c r="G49" s="88" t="s">
        <v>1073</v>
      </c>
      <c r="H49" s="88" t="s">
        <v>842</v>
      </c>
      <c r="I49" s="91">
        <v>35397</v>
      </c>
    </row>
    <row r="50" spans="2:9" ht="13.5">
      <c r="B50" s="82">
        <v>2</v>
      </c>
      <c r="C50" s="87" t="s">
        <v>504</v>
      </c>
      <c r="D50" s="92" t="s">
        <v>809</v>
      </c>
      <c r="E50" s="89">
        <v>1</v>
      </c>
      <c r="F50" s="90" t="s">
        <v>810</v>
      </c>
      <c r="G50" s="92" t="s">
        <v>505</v>
      </c>
      <c r="H50" s="92" t="s">
        <v>493</v>
      </c>
      <c r="I50" s="93">
        <v>35768</v>
      </c>
    </row>
    <row r="51" spans="2:9" ht="14.25" thickBot="1">
      <c r="B51" s="83">
        <v>3</v>
      </c>
      <c r="C51" s="94" t="s">
        <v>1074</v>
      </c>
      <c r="D51" s="95" t="s">
        <v>809</v>
      </c>
      <c r="E51" s="96">
        <v>1</v>
      </c>
      <c r="F51" s="97" t="s">
        <v>810</v>
      </c>
      <c r="G51" s="95" t="s">
        <v>1075</v>
      </c>
      <c r="H51" s="95" t="s">
        <v>852</v>
      </c>
      <c r="I51" s="98">
        <v>36885</v>
      </c>
    </row>
    <row r="53" spans="2:9" ht="19.5" customHeight="1" thickBot="1">
      <c r="B53" s="84" t="s">
        <v>506</v>
      </c>
      <c r="C53" s="84"/>
      <c r="I53" s="85" t="s">
        <v>1105</v>
      </c>
    </row>
    <row r="54" spans="2:9" ht="13.5">
      <c r="B54" s="78" t="s">
        <v>1047</v>
      </c>
      <c r="C54" s="79" t="s">
        <v>802</v>
      </c>
      <c r="D54" s="79" t="s">
        <v>803</v>
      </c>
      <c r="E54" s="270" t="s">
        <v>804</v>
      </c>
      <c r="F54" s="270"/>
      <c r="G54" s="79" t="s">
        <v>835</v>
      </c>
      <c r="H54" s="79" t="s">
        <v>806</v>
      </c>
      <c r="I54" s="80" t="s">
        <v>807</v>
      </c>
    </row>
    <row r="55" spans="2:9" ht="13.5">
      <c r="B55" s="82">
        <v>1</v>
      </c>
      <c r="C55" s="87" t="s">
        <v>1143</v>
      </c>
      <c r="D55" s="88" t="s">
        <v>1140</v>
      </c>
      <c r="E55" s="89">
        <v>3</v>
      </c>
      <c r="F55" s="90" t="s">
        <v>480</v>
      </c>
      <c r="G55" s="88" t="s">
        <v>491</v>
      </c>
      <c r="H55" s="88" t="s">
        <v>497</v>
      </c>
      <c r="I55" s="91">
        <v>21863</v>
      </c>
    </row>
    <row r="56" spans="2:9" ht="13.5">
      <c r="B56" s="82">
        <v>2</v>
      </c>
      <c r="C56" s="87" t="s">
        <v>1144</v>
      </c>
      <c r="D56" s="92" t="s">
        <v>1140</v>
      </c>
      <c r="E56" s="89">
        <v>1</v>
      </c>
      <c r="F56" s="90" t="s">
        <v>479</v>
      </c>
      <c r="G56" s="92" t="s">
        <v>517</v>
      </c>
      <c r="H56" s="92" t="s">
        <v>518</v>
      </c>
      <c r="I56" s="93">
        <v>27347</v>
      </c>
    </row>
    <row r="57" spans="2:9" ht="13.5">
      <c r="B57" s="82">
        <v>3</v>
      </c>
      <c r="C57" s="87" t="s">
        <v>512</v>
      </c>
      <c r="D57" s="92" t="s">
        <v>1140</v>
      </c>
      <c r="E57" s="89">
        <v>1</v>
      </c>
      <c r="F57" s="90" t="s">
        <v>480</v>
      </c>
      <c r="G57" s="92" t="s">
        <v>522</v>
      </c>
      <c r="H57" s="92" t="s">
        <v>523</v>
      </c>
      <c r="I57" s="93">
        <v>29927</v>
      </c>
    </row>
    <row r="58" spans="2:9" ht="13.5">
      <c r="B58" s="82">
        <v>4</v>
      </c>
      <c r="C58" s="87" t="s">
        <v>513</v>
      </c>
      <c r="D58" s="92" t="s">
        <v>1140</v>
      </c>
      <c r="E58" s="89">
        <v>1</v>
      </c>
      <c r="F58" s="90" t="s">
        <v>480</v>
      </c>
      <c r="G58" s="92" t="s">
        <v>492</v>
      </c>
      <c r="H58" s="92" t="s">
        <v>496</v>
      </c>
      <c r="I58" s="93">
        <v>31649</v>
      </c>
    </row>
    <row r="59" spans="2:9" ht="13.5">
      <c r="B59" s="82">
        <v>5</v>
      </c>
      <c r="C59" s="87" t="s">
        <v>1145</v>
      </c>
      <c r="D59" s="92" t="s">
        <v>1140</v>
      </c>
      <c r="E59" s="89">
        <v>1</v>
      </c>
      <c r="F59" s="90" t="s">
        <v>480</v>
      </c>
      <c r="G59" s="92" t="s">
        <v>1160</v>
      </c>
      <c r="H59" s="92" t="s">
        <v>1164</v>
      </c>
      <c r="I59" s="93">
        <v>32373</v>
      </c>
    </row>
    <row r="60" spans="2:9" ht="13.5">
      <c r="B60" s="82">
        <v>6</v>
      </c>
      <c r="C60" s="87" t="s">
        <v>1146</v>
      </c>
      <c r="D60" s="92" t="s">
        <v>1140</v>
      </c>
      <c r="E60" s="89">
        <v>1</v>
      </c>
      <c r="F60" s="90" t="s">
        <v>479</v>
      </c>
      <c r="G60" s="92" t="s">
        <v>1161</v>
      </c>
      <c r="H60" s="92" t="s">
        <v>1165</v>
      </c>
      <c r="I60" s="93">
        <v>33465</v>
      </c>
    </row>
    <row r="61" spans="2:9" ht="13.5">
      <c r="B61" s="82">
        <v>7</v>
      </c>
      <c r="C61" s="87" t="s">
        <v>514</v>
      </c>
      <c r="D61" s="92" t="s">
        <v>1140</v>
      </c>
      <c r="E61" s="89">
        <v>1</v>
      </c>
      <c r="F61" s="90" t="s">
        <v>480</v>
      </c>
      <c r="G61" s="92" t="s">
        <v>486</v>
      </c>
      <c r="H61" s="92" t="s">
        <v>495</v>
      </c>
      <c r="I61" s="93">
        <v>35481</v>
      </c>
    </row>
    <row r="62" spans="2:9" ht="13.5">
      <c r="B62" s="82">
        <v>8</v>
      </c>
      <c r="C62" s="87" t="s">
        <v>515</v>
      </c>
      <c r="D62" s="92" t="s">
        <v>1140</v>
      </c>
      <c r="E62" s="89">
        <v>1</v>
      </c>
      <c r="F62" s="90" t="s">
        <v>480</v>
      </c>
      <c r="G62" s="92" t="s">
        <v>492</v>
      </c>
      <c r="H62" s="92" t="s">
        <v>496</v>
      </c>
      <c r="I62" s="93">
        <v>36094</v>
      </c>
    </row>
    <row r="63" spans="2:9" ht="13.5">
      <c r="B63" s="82">
        <v>9</v>
      </c>
      <c r="C63" s="87" t="s">
        <v>1147</v>
      </c>
      <c r="D63" s="92" t="s">
        <v>1140</v>
      </c>
      <c r="E63" s="89">
        <v>2</v>
      </c>
      <c r="F63" s="90" t="s">
        <v>480</v>
      </c>
      <c r="G63" s="92" t="s">
        <v>492</v>
      </c>
      <c r="H63" s="92" t="s">
        <v>496</v>
      </c>
      <c r="I63" s="93">
        <v>37343</v>
      </c>
    </row>
    <row r="64" spans="2:9" ht="13.5">
      <c r="B64" s="82">
        <v>10</v>
      </c>
      <c r="C64" s="87" t="s">
        <v>1148</v>
      </c>
      <c r="D64" s="92" t="s">
        <v>1140</v>
      </c>
      <c r="E64" s="89">
        <v>2</v>
      </c>
      <c r="F64" s="90" t="s">
        <v>480</v>
      </c>
      <c r="G64" s="92" t="s">
        <v>491</v>
      </c>
      <c r="H64" s="92" t="s">
        <v>1166</v>
      </c>
      <c r="I64" s="93">
        <v>38439</v>
      </c>
    </row>
    <row r="65" spans="2:9" ht="13.5">
      <c r="B65" s="82">
        <v>11</v>
      </c>
      <c r="C65" s="87" t="s">
        <v>510</v>
      </c>
      <c r="D65" s="92" t="s">
        <v>434</v>
      </c>
      <c r="E65" s="89">
        <v>1</v>
      </c>
      <c r="F65" s="90" t="s">
        <v>519</v>
      </c>
      <c r="G65" s="92" t="s">
        <v>491</v>
      </c>
      <c r="H65" s="92" t="s">
        <v>498</v>
      </c>
      <c r="I65" s="93">
        <v>27347</v>
      </c>
    </row>
    <row r="66" spans="2:9" ht="13.5">
      <c r="B66" s="82">
        <v>12</v>
      </c>
      <c r="C66" s="87" t="s">
        <v>1149</v>
      </c>
      <c r="D66" s="92" t="s">
        <v>434</v>
      </c>
      <c r="E66" s="89">
        <v>1</v>
      </c>
      <c r="F66" s="90" t="s">
        <v>653</v>
      </c>
      <c r="G66" s="92" t="s">
        <v>489</v>
      </c>
      <c r="H66" s="92" t="s">
        <v>493</v>
      </c>
      <c r="I66" s="93">
        <v>38439</v>
      </c>
    </row>
    <row r="67" spans="2:9" ht="13.5">
      <c r="B67" s="82">
        <v>13</v>
      </c>
      <c r="C67" s="87" t="s">
        <v>1150</v>
      </c>
      <c r="D67" s="92" t="s">
        <v>1155</v>
      </c>
      <c r="E67" s="89">
        <v>2</v>
      </c>
      <c r="F67" s="90" t="s">
        <v>1158</v>
      </c>
      <c r="G67" s="92" t="s">
        <v>1162</v>
      </c>
      <c r="H67" s="92" t="s">
        <v>1167</v>
      </c>
      <c r="I67" s="93">
        <v>29293</v>
      </c>
    </row>
    <row r="68" spans="2:9" ht="13.5">
      <c r="B68" s="82">
        <v>14</v>
      </c>
      <c r="C68" s="87" t="s">
        <v>1151</v>
      </c>
      <c r="D68" s="92" t="s">
        <v>1155</v>
      </c>
      <c r="E68" s="89">
        <v>2</v>
      </c>
      <c r="F68" s="90" t="s">
        <v>481</v>
      </c>
      <c r="G68" s="92" t="s">
        <v>487</v>
      </c>
      <c r="H68" s="92" t="s">
        <v>494</v>
      </c>
      <c r="I68" s="93">
        <v>36979</v>
      </c>
    </row>
    <row r="69" spans="2:9" ht="13.5">
      <c r="B69" s="82">
        <v>15</v>
      </c>
      <c r="C69" s="87" t="s">
        <v>1152</v>
      </c>
      <c r="D69" s="92" t="s">
        <v>1155</v>
      </c>
      <c r="E69" s="89">
        <v>3</v>
      </c>
      <c r="F69" s="90" t="s">
        <v>481</v>
      </c>
      <c r="G69" s="92" t="s">
        <v>660</v>
      </c>
      <c r="H69" s="92" t="s">
        <v>673</v>
      </c>
      <c r="I69" s="93">
        <v>42810</v>
      </c>
    </row>
    <row r="70" spans="2:9" ht="13.5">
      <c r="B70" s="82">
        <v>16</v>
      </c>
      <c r="C70" s="87" t="s">
        <v>1153</v>
      </c>
      <c r="D70" s="92" t="s">
        <v>1155</v>
      </c>
      <c r="E70" s="89">
        <v>1</v>
      </c>
      <c r="F70" s="90" t="s">
        <v>1159</v>
      </c>
      <c r="G70" s="92" t="s">
        <v>1161</v>
      </c>
      <c r="H70" s="92" t="s">
        <v>1168</v>
      </c>
      <c r="I70" s="93">
        <v>43144</v>
      </c>
    </row>
    <row r="71" spans="2:9" ht="13.5">
      <c r="B71" s="82">
        <v>17</v>
      </c>
      <c r="C71" s="87" t="s">
        <v>507</v>
      </c>
      <c r="D71" s="92" t="s">
        <v>1156</v>
      </c>
      <c r="E71" s="89">
        <v>1</v>
      </c>
      <c r="F71" s="90" t="s">
        <v>647</v>
      </c>
      <c r="G71" s="92" t="s">
        <v>491</v>
      </c>
      <c r="H71" s="92" t="s">
        <v>498</v>
      </c>
      <c r="I71" s="93">
        <v>23756</v>
      </c>
    </row>
    <row r="72" spans="2:9" ht="13.5">
      <c r="B72" s="82">
        <v>18</v>
      </c>
      <c r="C72" s="87" t="s">
        <v>508</v>
      </c>
      <c r="D72" s="92" t="s">
        <v>1156</v>
      </c>
      <c r="E72" s="89">
        <v>1</v>
      </c>
      <c r="F72" s="90" t="s">
        <v>647</v>
      </c>
      <c r="G72" s="92" t="s">
        <v>1163</v>
      </c>
      <c r="H72" s="92" t="s">
        <v>678</v>
      </c>
      <c r="I72" s="93">
        <v>24183</v>
      </c>
    </row>
    <row r="73" spans="2:9" ht="13.5">
      <c r="B73" s="82">
        <v>19</v>
      </c>
      <c r="C73" s="87" t="s">
        <v>508</v>
      </c>
      <c r="D73" s="92" t="s">
        <v>1156</v>
      </c>
      <c r="E73" s="89">
        <v>1</v>
      </c>
      <c r="F73" s="90" t="s">
        <v>647</v>
      </c>
      <c r="G73" s="92" t="s">
        <v>1163</v>
      </c>
      <c r="H73" s="92" t="s">
        <v>780</v>
      </c>
      <c r="I73" s="93">
        <v>24183</v>
      </c>
    </row>
    <row r="74" spans="2:9" ht="14.25" thickBot="1">
      <c r="B74" s="83">
        <v>20</v>
      </c>
      <c r="C74" s="94" t="s">
        <v>1154</v>
      </c>
      <c r="D74" s="95" t="s">
        <v>1157</v>
      </c>
      <c r="E74" s="96">
        <v>32</v>
      </c>
      <c r="F74" s="97" t="s">
        <v>482</v>
      </c>
      <c r="G74" s="95" t="s">
        <v>491</v>
      </c>
      <c r="H74" s="95" t="s">
        <v>1169</v>
      </c>
      <c r="I74" s="98">
        <v>36790</v>
      </c>
    </row>
    <row r="75" spans="1:12" ht="13.5">
      <c r="A75" s="106"/>
      <c r="B75" s="107"/>
      <c r="C75" s="87"/>
      <c r="D75" s="108"/>
      <c r="E75" s="89"/>
      <c r="F75" s="90"/>
      <c r="G75" s="108"/>
      <c r="H75" s="108"/>
      <c r="I75" s="109"/>
      <c r="J75" s="106"/>
      <c r="K75" s="106"/>
      <c r="L75" s="106"/>
    </row>
    <row r="76" spans="1:12" ht="14.25">
      <c r="A76" s="106"/>
      <c r="B76" s="110" t="s">
        <v>1078</v>
      </c>
      <c r="C76" s="87"/>
      <c r="D76" s="108"/>
      <c r="E76" s="89"/>
      <c r="F76" s="90"/>
      <c r="G76" s="108"/>
      <c r="H76" s="108"/>
      <c r="I76" s="109"/>
      <c r="J76" s="106"/>
      <c r="K76" s="106"/>
      <c r="L76" s="106"/>
    </row>
    <row r="77" spans="1:12" ht="14.25" thickBot="1">
      <c r="A77" s="106"/>
      <c r="B77" s="84" t="s">
        <v>506</v>
      </c>
      <c r="C77" s="84"/>
      <c r="I77" s="85" t="s">
        <v>1105</v>
      </c>
      <c r="J77" s="106"/>
      <c r="K77" s="106"/>
      <c r="L77" s="106"/>
    </row>
    <row r="78" spans="1:12" ht="13.5">
      <c r="A78" s="106"/>
      <c r="B78" s="78" t="s">
        <v>1047</v>
      </c>
      <c r="C78" s="79" t="s">
        <v>802</v>
      </c>
      <c r="D78" s="79" t="s">
        <v>803</v>
      </c>
      <c r="E78" s="270" t="s">
        <v>804</v>
      </c>
      <c r="F78" s="270"/>
      <c r="G78" s="79" t="s">
        <v>835</v>
      </c>
      <c r="H78" s="79" t="s">
        <v>806</v>
      </c>
      <c r="I78" s="80" t="s">
        <v>807</v>
      </c>
      <c r="J78" s="106"/>
      <c r="K78" s="106"/>
      <c r="L78" s="106"/>
    </row>
    <row r="79" spans="2:9" ht="13.5">
      <c r="B79" s="82">
        <v>21</v>
      </c>
      <c r="C79" s="87" t="s">
        <v>1170</v>
      </c>
      <c r="D79" s="92" t="s">
        <v>1157</v>
      </c>
      <c r="E79" s="89">
        <v>247</v>
      </c>
      <c r="F79" s="90" t="s">
        <v>482</v>
      </c>
      <c r="G79" s="92" t="s">
        <v>491</v>
      </c>
      <c r="H79" s="92" t="s">
        <v>1176</v>
      </c>
      <c r="I79" s="93">
        <v>39093</v>
      </c>
    </row>
    <row r="80" spans="2:9" ht="13.5">
      <c r="B80" s="82">
        <v>22</v>
      </c>
      <c r="C80" s="87" t="s">
        <v>1171</v>
      </c>
      <c r="D80" s="92" t="s">
        <v>450</v>
      </c>
      <c r="E80" s="89">
        <v>1</v>
      </c>
      <c r="F80" s="90" t="s">
        <v>1158</v>
      </c>
      <c r="G80" s="92" t="s">
        <v>490</v>
      </c>
      <c r="H80" s="92" t="s">
        <v>1177</v>
      </c>
      <c r="I80" s="93">
        <v>24768</v>
      </c>
    </row>
    <row r="81" spans="2:9" ht="13.5">
      <c r="B81" s="82">
        <v>23</v>
      </c>
      <c r="C81" s="87" t="s">
        <v>1172</v>
      </c>
      <c r="D81" s="92" t="s">
        <v>450</v>
      </c>
      <c r="E81" s="89">
        <v>1</v>
      </c>
      <c r="F81" s="90" t="s">
        <v>1158</v>
      </c>
      <c r="G81" s="92" t="s">
        <v>1178</v>
      </c>
      <c r="H81" s="92" t="s">
        <v>516</v>
      </c>
      <c r="I81" s="93">
        <v>25338</v>
      </c>
    </row>
    <row r="82" spans="2:9" ht="13.5">
      <c r="B82" s="82">
        <v>24</v>
      </c>
      <c r="C82" s="87" t="s">
        <v>509</v>
      </c>
      <c r="D82" s="92" t="s">
        <v>450</v>
      </c>
      <c r="E82" s="89">
        <v>1</v>
      </c>
      <c r="F82" s="90" t="s">
        <v>1158</v>
      </c>
      <c r="G82" s="92" t="s">
        <v>1179</v>
      </c>
      <c r="H82" s="92" t="s">
        <v>494</v>
      </c>
      <c r="I82" s="93">
        <v>25671</v>
      </c>
    </row>
    <row r="83" spans="2:9" ht="13.5">
      <c r="B83" s="82">
        <v>25</v>
      </c>
      <c r="C83" s="87" t="s">
        <v>1173</v>
      </c>
      <c r="D83" s="92" t="s">
        <v>450</v>
      </c>
      <c r="E83" s="89">
        <v>1</v>
      </c>
      <c r="F83" s="90" t="s">
        <v>1158</v>
      </c>
      <c r="G83" s="92" t="s">
        <v>1180</v>
      </c>
      <c r="H83" s="92" t="s">
        <v>1181</v>
      </c>
      <c r="I83" s="93">
        <v>26735</v>
      </c>
    </row>
    <row r="84" spans="2:9" ht="13.5">
      <c r="B84" s="82">
        <v>26</v>
      </c>
      <c r="C84" s="87" t="s">
        <v>1174</v>
      </c>
      <c r="D84" s="92" t="s">
        <v>1175</v>
      </c>
      <c r="E84" s="89">
        <v>1</v>
      </c>
      <c r="F84" s="90" t="s">
        <v>1158</v>
      </c>
      <c r="G84" s="92" t="s">
        <v>777</v>
      </c>
      <c r="H84" s="92" t="s">
        <v>1181</v>
      </c>
      <c r="I84" s="93">
        <v>21957</v>
      </c>
    </row>
    <row r="85" spans="2:9" ht="13.5">
      <c r="B85" s="82">
        <v>27</v>
      </c>
      <c r="C85" s="87" t="s">
        <v>778</v>
      </c>
      <c r="D85" s="92" t="s">
        <v>1175</v>
      </c>
      <c r="E85" s="89">
        <v>2</v>
      </c>
      <c r="F85" s="90" t="s">
        <v>1158</v>
      </c>
      <c r="G85" s="92" t="s">
        <v>1182</v>
      </c>
      <c r="H85" s="92" t="s">
        <v>1183</v>
      </c>
      <c r="I85" s="93">
        <v>27046</v>
      </c>
    </row>
    <row r="86" spans="2:9" ht="14.25" thickBot="1">
      <c r="B86" s="83">
        <v>28</v>
      </c>
      <c r="C86" s="94" t="s">
        <v>511</v>
      </c>
      <c r="D86" s="95" t="s">
        <v>1175</v>
      </c>
      <c r="E86" s="96">
        <v>1</v>
      </c>
      <c r="F86" s="97" t="s">
        <v>482</v>
      </c>
      <c r="G86" s="95" t="s">
        <v>520</v>
      </c>
      <c r="H86" s="95" t="s">
        <v>521</v>
      </c>
      <c r="I86" s="98">
        <v>27347</v>
      </c>
    </row>
    <row r="88" spans="2:9" ht="14.25" thickBot="1">
      <c r="B88" s="84" t="s">
        <v>1076</v>
      </c>
      <c r="C88" s="84"/>
      <c r="I88" s="85" t="s">
        <v>1105</v>
      </c>
    </row>
    <row r="89" spans="2:9" ht="13.5">
      <c r="B89" s="78" t="s">
        <v>1047</v>
      </c>
      <c r="C89" s="79" t="s">
        <v>802</v>
      </c>
      <c r="D89" s="79" t="s">
        <v>803</v>
      </c>
      <c r="E89" s="270" t="s">
        <v>804</v>
      </c>
      <c r="F89" s="270"/>
      <c r="G89" s="79" t="s">
        <v>805</v>
      </c>
      <c r="H89" s="79" t="s">
        <v>806</v>
      </c>
      <c r="I89" s="80" t="s">
        <v>807</v>
      </c>
    </row>
    <row r="90" spans="2:9" ht="13.5">
      <c r="B90" s="86">
        <v>1</v>
      </c>
      <c r="C90" s="99" t="s">
        <v>808</v>
      </c>
      <c r="D90" s="100" t="s">
        <v>809</v>
      </c>
      <c r="E90" s="101">
        <v>1</v>
      </c>
      <c r="F90" s="102" t="s">
        <v>810</v>
      </c>
      <c r="G90" s="100" t="s">
        <v>505</v>
      </c>
      <c r="H90" s="100" t="s">
        <v>493</v>
      </c>
      <c r="I90" s="103">
        <v>25292</v>
      </c>
    </row>
    <row r="92" spans="2:9" ht="19.5" customHeight="1" thickBot="1">
      <c r="B92" s="84" t="s">
        <v>524</v>
      </c>
      <c r="C92" s="84"/>
      <c r="I92" s="85" t="s">
        <v>1105</v>
      </c>
    </row>
    <row r="93" spans="2:9" ht="13.5">
      <c r="B93" s="78" t="s">
        <v>1047</v>
      </c>
      <c r="C93" s="79" t="s">
        <v>802</v>
      </c>
      <c r="D93" s="79" t="s">
        <v>803</v>
      </c>
      <c r="E93" s="270" t="s">
        <v>804</v>
      </c>
      <c r="F93" s="270"/>
      <c r="G93" s="79" t="s">
        <v>847</v>
      </c>
      <c r="H93" s="79" t="s">
        <v>806</v>
      </c>
      <c r="I93" s="80" t="s">
        <v>807</v>
      </c>
    </row>
    <row r="94" spans="2:9" ht="13.5">
      <c r="B94" s="82">
        <v>1</v>
      </c>
      <c r="C94" s="87" t="s">
        <v>525</v>
      </c>
      <c r="D94" s="88" t="s">
        <v>1140</v>
      </c>
      <c r="E94" s="89">
        <v>1</v>
      </c>
      <c r="F94" s="90" t="s">
        <v>480</v>
      </c>
      <c r="G94" s="88" t="s">
        <v>656</v>
      </c>
      <c r="H94" s="88" t="s">
        <v>657</v>
      </c>
      <c r="I94" s="91">
        <v>24953</v>
      </c>
    </row>
    <row r="95" spans="2:9" ht="13.5">
      <c r="B95" s="82">
        <v>2</v>
      </c>
      <c r="C95" s="87" t="s">
        <v>526</v>
      </c>
      <c r="D95" s="92" t="s">
        <v>1140</v>
      </c>
      <c r="E95" s="89">
        <v>2</v>
      </c>
      <c r="F95" s="90" t="s">
        <v>479</v>
      </c>
      <c r="G95" s="92" t="s">
        <v>658</v>
      </c>
      <c r="H95" s="92" t="s">
        <v>659</v>
      </c>
      <c r="I95" s="93">
        <v>24953</v>
      </c>
    </row>
    <row r="96" spans="2:9" ht="13.5">
      <c r="B96" s="82">
        <v>3</v>
      </c>
      <c r="C96" s="87" t="s">
        <v>527</v>
      </c>
      <c r="D96" s="92" t="s">
        <v>1140</v>
      </c>
      <c r="E96" s="89">
        <v>1</v>
      </c>
      <c r="F96" s="90" t="s">
        <v>480</v>
      </c>
      <c r="G96" s="92" t="s">
        <v>660</v>
      </c>
      <c r="H96" s="92" t="s">
        <v>673</v>
      </c>
      <c r="I96" s="93">
        <v>24953</v>
      </c>
    </row>
    <row r="97" spans="2:9" ht="13.5">
      <c r="B97" s="82">
        <v>4</v>
      </c>
      <c r="C97" s="87" t="s">
        <v>546</v>
      </c>
      <c r="D97" s="92" t="s">
        <v>1140</v>
      </c>
      <c r="E97" s="89">
        <v>1</v>
      </c>
      <c r="F97" s="90" t="s">
        <v>1158</v>
      </c>
      <c r="G97" s="92" t="s">
        <v>1206</v>
      </c>
      <c r="H97" s="92" t="s">
        <v>779</v>
      </c>
      <c r="I97" s="93">
        <v>25332</v>
      </c>
    </row>
    <row r="98" spans="2:9" ht="13.5">
      <c r="B98" s="82">
        <v>5</v>
      </c>
      <c r="C98" s="87" t="s">
        <v>1184</v>
      </c>
      <c r="D98" s="92" t="s">
        <v>1140</v>
      </c>
      <c r="E98" s="89">
        <v>1</v>
      </c>
      <c r="F98" s="90" t="s">
        <v>479</v>
      </c>
      <c r="G98" s="92" t="s">
        <v>1162</v>
      </c>
      <c r="H98" s="92" t="s">
        <v>1167</v>
      </c>
      <c r="I98" s="93">
        <v>25569</v>
      </c>
    </row>
    <row r="99" spans="2:9" ht="13.5">
      <c r="B99" s="82">
        <v>6</v>
      </c>
      <c r="C99" s="87" t="s">
        <v>1185</v>
      </c>
      <c r="D99" s="92" t="s">
        <v>1140</v>
      </c>
      <c r="E99" s="89">
        <v>1</v>
      </c>
      <c r="F99" s="90" t="s">
        <v>479</v>
      </c>
      <c r="G99" s="92" t="s">
        <v>1163</v>
      </c>
      <c r="H99" s="92" t="s">
        <v>1207</v>
      </c>
      <c r="I99" s="93">
        <v>25569</v>
      </c>
    </row>
    <row r="100" spans="2:9" ht="13.5">
      <c r="B100" s="82">
        <v>7</v>
      </c>
      <c r="C100" s="87" t="s">
        <v>547</v>
      </c>
      <c r="D100" s="92" t="s">
        <v>1140</v>
      </c>
      <c r="E100" s="89">
        <v>1</v>
      </c>
      <c r="F100" s="90" t="s">
        <v>479</v>
      </c>
      <c r="G100" s="92" t="s">
        <v>685</v>
      </c>
      <c r="H100" s="92" t="s">
        <v>523</v>
      </c>
      <c r="I100" s="93">
        <v>25724</v>
      </c>
    </row>
    <row r="101" spans="2:9" ht="13.5">
      <c r="B101" s="82">
        <v>8</v>
      </c>
      <c r="C101" s="87" t="s">
        <v>558</v>
      </c>
      <c r="D101" s="92" t="s">
        <v>1140</v>
      </c>
      <c r="E101" s="89">
        <v>1</v>
      </c>
      <c r="F101" s="90" t="s">
        <v>479</v>
      </c>
      <c r="G101" s="92" t="s">
        <v>486</v>
      </c>
      <c r="H101" s="92" t="s">
        <v>495</v>
      </c>
      <c r="I101" s="93">
        <v>26031</v>
      </c>
    </row>
    <row r="102" spans="2:9" ht="13.5">
      <c r="B102" s="82">
        <v>9</v>
      </c>
      <c r="C102" s="87" t="s">
        <v>550</v>
      </c>
      <c r="D102" s="92" t="s">
        <v>1140</v>
      </c>
      <c r="E102" s="89">
        <v>2</v>
      </c>
      <c r="F102" s="90" t="s">
        <v>1158</v>
      </c>
      <c r="G102" s="92" t="s">
        <v>484</v>
      </c>
      <c r="H102" s="92" t="s">
        <v>493</v>
      </c>
      <c r="I102" s="93">
        <v>26089</v>
      </c>
    </row>
    <row r="103" spans="2:9" ht="13.5">
      <c r="B103" s="82">
        <v>10</v>
      </c>
      <c r="C103" s="87" t="s">
        <v>1186</v>
      </c>
      <c r="D103" s="92" t="s">
        <v>1140</v>
      </c>
      <c r="E103" s="89">
        <v>1</v>
      </c>
      <c r="F103" s="90" t="s">
        <v>479</v>
      </c>
      <c r="G103" s="92" t="s">
        <v>1208</v>
      </c>
      <c r="H103" s="92" t="s">
        <v>1177</v>
      </c>
      <c r="I103" s="93">
        <v>26390</v>
      </c>
    </row>
    <row r="104" spans="2:9" ht="13.5">
      <c r="B104" s="82">
        <v>11</v>
      </c>
      <c r="C104" s="87" t="s">
        <v>1187</v>
      </c>
      <c r="D104" s="92" t="s">
        <v>1140</v>
      </c>
      <c r="E104" s="89">
        <v>1</v>
      </c>
      <c r="F104" s="90" t="s">
        <v>480</v>
      </c>
      <c r="G104" s="92" t="s">
        <v>1209</v>
      </c>
      <c r="H104" s="92" t="s">
        <v>1210</v>
      </c>
      <c r="I104" s="93">
        <v>26481</v>
      </c>
    </row>
    <row r="105" spans="2:9" ht="13.5">
      <c r="B105" s="82">
        <v>12</v>
      </c>
      <c r="C105" s="87" t="s">
        <v>569</v>
      </c>
      <c r="D105" s="92" t="s">
        <v>1140</v>
      </c>
      <c r="E105" s="89">
        <v>1</v>
      </c>
      <c r="F105" s="90" t="s">
        <v>479</v>
      </c>
      <c r="G105" s="92" t="s">
        <v>487</v>
      </c>
      <c r="H105" s="92" t="s">
        <v>494</v>
      </c>
      <c r="I105" s="93">
        <v>26763</v>
      </c>
    </row>
    <row r="106" spans="2:9" ht="13.5">
      <c r="B106" s="82">
        <v>13</v>
      </c>
      <c r="C106" s="87" t="s">
        <v>575</v>
      </c>
      <c r="D106" s="92" t="s">
        <v>1140</v>
      </c>
      <c r="E106" s="89">
        <v>1</v>
      </c>
      <c r="F106" s="90" t="s">
        <v>480</v>
      </c>
      <c r="G106" s="92" t="s">
        <v>704</v>
      </c>
      <c r="H106" s="92" t="s">
        <v>705</v>
      </c>
      <c r="I106" s="93">
        <v>27185</v>
      </c>
    </row>
    <row r="107" spans="2:9" ht="13.5">
      <c r="B107" s="82">
        <v>14</v>
      </c>
      <c r="C107" s="87" t="s">
        <v>1188</v>
      </c>
      <c r="D107" s="92" t="s">
        <v>1140</v>
      </c>
      <c r="E107" s="89">
        <v>1</v>
      </c>
      <c r="F107" s="90" t="s">
        <v>479</v>
      </c>
      <c r="G107" s="92" t="s">
        <v>1163</v>
      </c>
      <c r="H107" s="92" t="s">
        <v>1165</v>
      </c>
      <c r="I107" s="93">
        <v>27668</v>
      </c>
    </row>
    <row r="108" spans="2:9" ht="13.5">
      <c r="B108" s="82">
        <v>15</v>
      </c>
      <c r="C108" s="87" t="s">
        <v>1189</v>
      </c>
      <c r="D108" s="92" t="s">
        <v>1140</v>
      </c>
      <c r="E108" s="89">
        <v>1</v>
      </c>
      <c r="F108" s="90" t="s">
        <v>480</v>
      </c>
      <c r="G108" s="92" t="s">
        <v>1211</v>
      </c>
      <c r="H108" s="92" t="s">
        <v>1212</v>
      </c>
      <c r="I108" s="93">
        <v>27930</v>
      </c>
    </row>
    <row r="109" spans="2:9" ht="13.5">
      <c r="B109" s="82">
        <v>16</v>
      </c>
      <c r="C109" s="87" t="s">
        <v>1190</v>
      </c>
      <c r="D109" s="92" t="s">
        <v>1140</v>
      </c>
      <c r="E109" s="89">
        <v>1</v>
      </c>
      <c r="F109" s="90" t="s">
        <v>480</v>
      </c>
      <c r="G109" s="92" t="s">
        <v>1213</v>
      </c>
      <c r="H109" s="92" t="s">
        <v>1214</v>
      </c>
      <c r="I109" s="93">
        <v>28457</v>
      </c>
    </row>
    <row r="110" spans="2:9" ht="13.5">
      <c r="B110" s="82">
        <v>17</v>
      </c>
      <c r="C110" s="87" t="s">
        <v>605</v>
      </c>
      <c r="D110" s="92" t="s">
        <v>1140</v>
      </c>
      <c r="E110" s="89">
        <v>1</v>
      </c>
      <c r="F110" s="90" t="s">
        <v>480</v>
      </c>
      <c r="G110" s="92" t="s">
        <v>520</v>
      </c>
      <c r="H110" s="92" t="s">
        <v>521</v>
      </c>
      <c r="I110" s="93">
        <v>29684</v>
      </c>
    </row>
    <row r="111" spans="2:9" ht="13.5">
      <c r="B111" s="82">
        <v>18</v>
      </c>
      <c r="C111" s="87" t="s">
        <v>606</v>
      </c>
      <c r="D111" s="92" t="s">
        <v>1140</v>
      </c>
      <c r="E111" s="89">
        <v>1</v>
      </c>
      <c r="F111" s="90" t="s">
        <v>479</v>
      </c>
      <c r="G111" s="92" t="s">
        <v>725</v>
      </c>
      <c r="H111" s="92" t="s">
        <v>673</v>
      </c>
      <c r="I111" s="93">
        <v>30054</v>
      </c>
    </row>
    <row r="112" spans="2:9" ht="13.5">
      <c r="B112" s="82">
        <v>19</v>
      </c>
      <c r="C112" s="87" t="s">
        <v>610</v>
      </c>
      <c r="D112" s="92" t="s">
        <v>1140</v>
      </c>
      <c r="E112" s="89">
        <v>1</v>
      </c>
      <c r="F112" s="90" t="s">
        <v>480</v>
      </c>
      <c r="G112" s="92" t="s">
        <v>727</v>
      </c>
      <c r="H112" s="92" t="s">
        <v>691</v>
      </c>
      <c r="I112" s="93">
        <v>30414</v>
      </c>
    </row>
    <row r="113" spans="2:9" ht="13.5">
      <c r="B113" s="82">
        <v>20</v>
      </c>
      <c r="C113" s="87" t="s">
        <v>616</v>
      </c>
      <c r="D113" s="92" t="s">
        <v>1140</v>
      </c>
      <c r="E113" s="89">
        <v>1</v>
      </c>
      <c r="F113" s="90" t="s">
        <v>479</v>
      </c>
      <c r="G113" s="92" t="s">
        <v>656</v>
      </c>
      <c r="H113" s="92" t="s">
        <v>657</v>
      </c>
      <c r="I113" s="93">
        <v>30781</v>
      </c>
    </row>
    <row r="114" spans="2:9" ht="13.5">
      <c r="B114" s="82">
        <v>21</v>
      </c>
      <c r="C114" s="87" t="s">
        <v>617</v>
      </c>
      <c r="D114" s="92" t="s">
        <v>1140</v>
      </c>
      <c r="E114" s="89">
        <v>1</v>
      </c>
      <c r="F114" s="90" t="s">
        <v>479</v>
      </c>
      <c r="G114" s="92" t="s">
        <v>489</v>
      </c>
      <c r="H114" s="92" t="s">
        <v>493</v>
      </c>
      <c r="I114" s="93">
        <v>30781</v>
      </c>
    </row>
    <row r="115" spans="2:9" ht="13.5">
      <c r="B115" s="82">
        <v>22</v>
      </c>
      <c r="C115" s="87" t="s">
        <v>618</v>
      </c>
      <c r="D115" s="92" t="s">
        <v>1140</v>
      </c>
      <c r="E115" s="89">
        <v>2</v>
      </c>
      <c r="F115" s="90" t="s">
        <v>479</v>
      </c>
      <c r="G115" s="92" t="s">
        <v>1163</v>
      </c>
      <c r="H115" s="92" t="s">
        <v>718</v>
      </c>
      <c r="I115" s="93">
        <v>30781</v>
      </c>
    </row>
    <row r="116" spans="2:9" ht="13.5">
      <c r="B116" s="82">
        <v>23</v>
      </c>
      <c r="C116" s="87" t="s">
        <v>621</v>
      </c>
      <c r="D116" s="92" t="s">
        <v>1140</v>
      </c>
      <c r="E116" s="89">
        <v>1</v>
      </c>
      <c r="F116" s="90" t="s">
        <v>479</v>
      </c>
      <c r="G116" s="92" t="s">
        <v>1163</v>
      </c>
      <c r="H116" s="92" t="s">
        <v>662</v>
      </c>
      <c r="I116" s="93">
        <v>31568</v>
      </c>
    </row>
    <row r="117" spans="2:9" ht="13.5">
      <c r="B117" s="82">
        <v>24</v>
      </c>
      <c r="C117" s="87" t="s">
        <v>628</v>
      </c>
      <c r="D117" s="92" t="s">
        <v>1140</v>
      </c>
      <c r="E117" s="89">
        <v>1</v>
      </c>
      <c r="F117" s="90" t="s">
        <v>480</v>
      </c>
      <c r="G117" s="92" t="s">
        <v>731</v>
      </c>
      <c r="H117" s="92" t="s">
        <v>666</v>
      </c>
      <c r="I117" s="93">
        <v>32790</v>
      </c>
    </row>
    <row r="118" spans="2:9" ht="13.5">
      <c r="B118" s="82">
        <v>25</v>
      </c>
      <c r="C118" s="87" t="s">
        <v>1191</v>
      </c>
      <c r="D118" s="92" t="s">
        <v>1140</v>
      </c>
      <c r="E118" s="89">
        <v>1</v>
      </c>
      <c r="F118" s="90" t="s">
        <v>1158</v>
      </c>
      <c r="G118" s="92" t="s">
        <v>1215</v>
      </c>
      <c r="H118" s="92" t="s">
        <v>1212</v>
      </c>
      <c r="I118" s="93">
        <v>32862</v>
      </c>
    </row>
    <row r="119" spans="2:9" ht="13.5">
      <c r="B119" s="82">
        <v>26</v>
      </c>
      <c r="C119" s="87" t="s">
        <v>631</v>
      </c>
      <c r="D119" s="92" t="s">
        <v>1140</v>
      </c>
      <c r="E119" s="89">
        <v>1</v>
      </c>
      <c r="F119" s="90" t="s">
        <v>479</v>
      </c>
      <c r="G119" s="92" t="s">
        <v>732</v>
      </c>
      <c r="H119" s="92" t="s">
        <v>689</v>
      </c>
      <c r="I119" s="93">
        <v>32924</v>
      </c>
    </row>
    <row r="120" spans="2:9" ht="13.5">
      <c r="B120" s="82">
        <v>27</v>
      </c>
      <c r="C120" s="87" t="s">
        <v>632</v>
      </c>
      <c r="D120" s="92" t="s">
        <v>1140</v>
      </c>
      <c r="E120" s="89">
        <v>2</v>
      </c>
      <c r="F120" s="90" t="s">
        <v>480</v>
      </c>
      <c r="G120" s="92" t="s">
        <v>733</v>
      </c>
      <c r="H120" s="92" t="s">
        <v>494</v>
      </c>
      <c r="I120" s="93">
        <v>33493</v>
      </c>
    </row>
    <row r="121" spans="2:9" ht="13.5">
      <c r="B121" s="82">
        <v>28</v>
      </c>
      <c r="C121" s="87" t="s">
        <v>1192</v>
      </c>
      <c r="D121" s="92" t="s">
        <v>1140</v>
      </c>
      <c r="E121" s="89">
        <v>1</v>
      </c>
      <c r="F121" s="90" t="s">
        <v>480</v>
      </c>
      <c r="G121" s="92" t="s">
        <v>1216</v>
      </c>
      <c r="H121" s="92" t="s">
        <v>1167</v>
      </c>
      <c r="I121" s="93">
        <v>33689</v>
      </c>
    </row>
    <row r="122" spans="2:9" ht="13.5">
      <c r="B122" s="82">
        <v>29</v>
      </c>
      <c r="C122" s="87" t="s">
        <v>634</v>
      </c>
      <c r="D122" s="92" t="s">
        <v>1140</v>
      </c>
      <c r="E122" s="89">
        <v>1</v>
      </c>
      <c r="F122" s="90" t="s">
        <v>480</v>
      </c>
      <c r="G122" s="92" t="s">
        <v>491</v>
      </c>
      <c r="H122" s="92" t="s">
        <v>779</v>
      </c>
      <c r="I122" s="93">
        <v>34003</v>
      </c>
    </row>
    <row r="123" spans="2:9" ht="13.5">
      <c r="B123" s="82">
        <v>30</v>
      </c>
      <c r="C123" s="87" t="s">
        <v>636</v>
      </c>
      <c r="D123" s="92" t="s">
        <v>1140</v>
      </c>
      <c r="E123" s="89">
        <v>1</v>
      </c>
      <c r="F123" s="90" t="s">
        <v>480</v>
      </c>
      <c r="G123" s="92" t="s">
        <v>491</v>
      </c>
      <c r="H123" s="92" t="s">
        <v>496</v>
      </c>
      <c r="I123" s="93">
        <v>34095</v>
      </c>
    </row>
    <row r="124" spans="2:9" ht="13.5">
      <c r="B124" s="82">
        <v>31</v>
      </c>
      <c r="C124" s="87" t="s">
        <v>638</v>
      </c>
      <c r="D124" s="92" t="s">
        <v>1140</v>
      </c>
      <c r="E124" s="89">
        <v>1</v>
      </c>
      <c r="F124" s="90" t="s">
        <v>480</v>
      </c>
      <c r="G124" s="92" t="s">
        <v>737</v>
      </c>
      <c r="H124" s="92" t="s">
        <v>493</v>
      </c>
      <c r="I124" s="93">
        <v>34639</v>
      </c>
    </row>
    <row r="125" spans="2:9" ht="13.5">
      <c r="B125" s="82">
        <v>32</v>
      </c>
      <c r="C125" s="87" t="s">
        <v>1193</v>
      </c>
      <c r="D125" s="92" t="s">
        <v>1140</v>
      </c>
      <c r="E125" s="89">
        <v>1</v>
      </c>
      <c r="F125" s="90" t="s">
        <v>654</v>
      </c>
      <c r="G125" s="92" t="s">
        <v>1163</v>
      </c>
      <c r="H125" s="92" t="s">
        <v>1210</v>
      </c>
      <c r="I125" s="93">
        <v>34940</v>
      </c>
    </row>
    <row r="126" spans="2:9" ht="13.5">
      <c r="B126" s="82">
        <v>33</v>
      </c>
      <c r="C126" s="87" t="s">
        <v>642</v>
      </c>
      <c r="D126" s="92" t="s">
        <v>1140</v>
      </c>
      <c r="E126" s="89">
        <v>1</v>
      </c>
      <c r="F126" s="90" t="s">
        <v>480</v>
      </c>
      <c r="G126" s="92" t="s">
        <v>489</v>
      </c>
      <c r="H126" s="92" t="s">
        <v>493</v>
      </c>
      <c r="I126" s="93">
        <v>35529</v>
      </c>
    </row>
    <row r="127" spans="2:9" ht="13.5">
      <c r="B127" s="82">
        <v>34</v>
      </c>
      <c r="C127" s="87" t="s">
        <v>1194</v>
      </c>
      <c r="D127" s="92" t="s">
        <v>1140</v>
      </c>
      <c r="E127" s="89">
        <v>1</v>
      </c>
      <c r="F127" s="90" t="s">
        <v>480</v>
      </c>
      <c r="G127" s="92" t="s">
        <v>1217</v>
      </c>
      <c r="H127" s="92" t="s">
        <v>1218</v>
      </c>
      <c r="I127" s="93">
        <v>38380</v>
      </c>
    </row>
    <row r="128" spans="2:9" ht="13.5">
      <c r="B128" s="82">
        <v>35</v>
      </c>
      <c r="C128" s="87" t="s">
        <v>1195</v>
      </c>
      <c r="D128" s="92" t="s">
        <v>1140</v>
      </c>
      <c r="E128" s="89">
        <v>2</v>
      </c>
      <c r="F128" s="90" t="s">
        <v>480</v>
      </c>
      <c r="G128" s="92" t="s">
        <v>491</v>
      </c>
      <c r="H128" s="92" t="s">
        <v>1210</v>
      </c>
      <c r="I128" s="93">
        <v>38744</v>
      </c>
    </row>
    <row r="129" spans="2:9" ht="13.5">
      <c r="B129" s="82">
        <v>36</v>
      </c>
      <c r="C129" s="87" t="s">
        <v>1196</v>
      </c>
      <c r="D129" s="92" t="s">
        <v>1140</v>
      </c>
      <c r="E129" s="89">
        <v>8</v>
      </c>
      <c r="F129" s="90" t="s">
        <v>480</v>
      </c>
      <c r="G129" s="92" t="s">
        <v>1219</v>
      </c>
      <c r="H129" s="92" t="s">
        <v>670</v>
      </c>
      <c r="I129" s="93">
        <v>40228</v>
      </c>
    </row>
    <row r="130" spans="2:9" ht="13.5">
      <c r="B130" s="82">
        <v>37</v>
      </c>
      <c r="C130" s="87" t="s">
        <v>1197</v>
      </c>
      <c r="D130" s="92" t="s">
        <v>1140</v>
      </c>
      <c r="E130" s="89">
        <v>1</v>
      </c>
      <c r="F130" s="90" t="s">
        <v>480</v>
      </c>
      <c r="G130" s="92" t="s">
        <v>1220</v>
      </c>
      <c r="H130" s="92" t="s">
        <v>1207</v>
      </c>
      <c r="I130" s="93">
        <v>42480</v>
      </c>
    </row>
    <row r="131" spans="2:9" ht="13.5">
      <c r="B131" s="82">
        <v>38</v>
      </c>
      <c r="C131" s="87" t="s">
        <v>1198</v>
      </c>
      <c r="D131" s="92" t="s">
        <v>1140</v>
      </c>
      <c r="E131" s="89">
        <v>1</v>
      </c>
      <c r="F131" s="90" t="s">
        <v>480</v>
      </c>
      <c r="G131" s="92" t="s">
        <v>1221</v>
      </c>
      <c r="H131" s="92" t="s">
        <v>670</v>
      </c>
      <c r="I131" s="93">
        <v>42543</v>
      </c>
    </row>
    <row r="132" spans="2:9" ht="13.5">
      <c r="B132" s="82">
        <v>39</v>
      </c>
      <c r="C132" s="87" t="s">
        <v>552</v>
      </c>
      <c r="D132" s="92" t="s">
        <v>434</v>
      </c>
      <c r="E132" s="89">
        <v>2</v>
      </c>
      <c r="F132" s="90" t="s">
        <v>1222</v>
      </c>
      <c r="G132" s="92" t="s">
        <v>687</v>
      </c>
      <c r="H132" s="92" t="s">
        <v>494</v>
      </c>
      <c r="I132" s="93">
        <v>25359</v>
      </c>
    </row>
    <row r="133" spans="2:9" ht="13.5">
      <c r="B133" s="82">
        <v>40</v>
      </c>
      <c r="C133" s="87" t="s">
        <v>563</v>
      </c>
      <c r="D133" s="92" t="s">
        <v>434</v>
      </c>
      <c r="E133" s="89">
        <v>1</v>
      </c>
      <c r="F133" s="90" t="s">
        <v>519</v>
      </c>
      <c r="G133" s="92" t="s">
        <v>489</v>
      </c>
      <c r="H133" s="92" t="s">
        <v>493</v>
      </c>
      <c r="I133" s="93">
        <v>26458</v>
      </c>
    </row>
    <row r="134" spans="2:9" ht="13.5">
      <c r="B134" s="82">
        <v>41</v>
      </c>
      <c r="C134" s="87" t="s">
        <v>564</v>
      </c>
      <c r="D134" s="92" t="s">
        <v>434</v>
      </c>
      <c r="E134" s="89">
        <v>1</v>
      </c>
      <c r="F134" s="90" t="s">
        <v>519</v>
      </c>
      <c r="G134" s="92" t="s">
        <v>489</v>
      </c>
      <c r="H134" s="92" t="s">
        <v>493</v>
      </c>
      <c r="I134" s="93">
        <v>26458</v>
      </c>
    </row>
    <row r="135" spans="2:9" ht="13.5">
      <c r="B135" s="82">
        <v>42</v>
      </c>
      <c r="C135" s="87" t="s">
        <v>566</v>
      </c>
      <c r="D135" s="92" t="s">
        <v>434</v>
      </c>
      <c r="E135" s="89">
        <v>1</v>
      </c>
      <c r="F135" s="90" t="s">
        <v>653</v>
      </c>
      <c r="G135" s="92" t="s">
        <v>489</v>
      </c>
      <c r="H135" s="92" t="s">
        <v>493</v>
      </c>
      <c r="I135" s="93">
        <v>26763</v>
      </c>
    </row>
    <row r="136" spans="2:9" ht="13.5">
      <c r="B136" s="82">
        <v>43</v>
      </c>
      <c r="C136" s="87" t="s">
        <v>567</v>
      </c>
      <c r="D136" s="92" t="s">
        <v>434</v>
      </c>
      <c r="E136" s="89">
        <v>1</v>
      </c>
      <c r="F136" s="90" t="s">
        <v>653</v>
      </c>
      <c r="G136" s="92" t="s">
        <v>489</v>
      </c>
      <c r="H136" s="92" t="s">
        <v>493</v>
      </c>
      <c r="I136" s="93">
        <v>26763</v>
      </c>
    </row>
    <row r="137" spans="2:9" ht="13.5">
      <c r="B137" s="82">
        <v>44</v>
      </c>
      <c r="C137" s="87" t="s">
        <v>581</v>
      </c>
      <c r="D137" s="92" t="s">
        <v>434</v>
      </c>
      <c r="E137" s="89">
        <v>1</v>
      </c>
      <c r="F137" s="90" t="s">
        <v>653</v>
      </c>
      <c r="G137" s="92" t="s">
        <v>489</v>
      </c>
      <c r="H137" s="92" t="s">
        <v>493</v>
      </c>
      <c r="I137" s="93">
        <v>28202</v>
      </c>
    </row>
    <row r="138" spans="2:9" ht="13.5">
      <c r="B138" s="82">
        <v>45</v>
      </c>
      <c r="C138" s="87" t="s">
        <v>593</v>
      </c>
      <c r="D138" s="92" t="s">
        <v>434</v>
      </c>
      <c r="E138" s="89">
        <v>1</v>
      </c>
      <c r="F138" s="90" t="s">
        <v>519</v>
      </c>
      <c r="G138" s="92" t="s">
        <v>713</v>
      </c>
      <c r="H138" s="92" t="s">
        <v>523</v>
      </c>
      <c r="I138" s="93">
        <v>29319</v>
      </c>
    </row>
    <row r="139" spans="2:9" ht="13.5">
      <c r="B139" s="82">
        <v>46</v>
      </c>
      <c r="C139" s="87" t="s">
        <v>1199</v>
      </c>
      <c r="D139" s="92" t="s">
        <v>434</v>
      </c>
      <c r="E139" s="89">
        <v>2</v>
      </c>
      <c r="F139" s="90" t="s">
        <v>653</v>
      </c>
      <c r="G139" s="92" t="s">
        <v>1223</v>
      </c>
      <c r="H139" s="92" t="s">
        <v>1224</v>
      </c>
      <c r="I139" s="93">
        <v>30024</v>
      </c>
    </row>
    <row r="140" spans="2:9" ht="13.5">
      <c r="B140" s="82">
        <v>47</v>
      </c>
      <c r="C140" s="87" t="s">
        <v>619</v>
      </c>
      <c r="D140" s="92" t="s">
        <v>434</v>
      </c>
      <c r="E140" s="89">
        <v>2</v>
      </c>
      <c r="F140" s="90" t="s">
        <v>519</v>
      </c>
      <c r="G140" s="92" t="s">
        <v>491</v>
      </c>
      <c r="H140" s="92" t="s">
        <v>498</v>
      </c>
      <c r="I140" s="93">
        <v>31296</v>
      </c>
    </row>
    <row r="141" spans="2:9" ht="13.5">
      <c r="B141" s="82">
        <v>48</v>
      </c>
      <c r="C141" s="87" t="s">
        <v>1200</v>
      </c>
      <c r="D141" s="92" t="s">
        <v>1155</v>
      </c>
      <c r="E141" s="89">
        <v>1</v>
      </c>
      <c r="F141" s="90" t="s">
        <v>519</v>
      </c>
      <c r="G141" s="92" t="s">
        <v>1225</v>
      </c>
      <c r="H141" s="92" t="s">
        <v>1226</v>
      </c>
      <c r="I141" s="93">
        <v>25569</v>
      </c>
    </row>
    <row r="142" spans="2:9" ht="13.5">
      <c r="B142" s="82">
        <v>49</v>
      </c>
      <c r="C142" s="87" t="s">
        <v>1201</v>
      </c>
      <c r="D142" s="92" t="s">
        <v>1155</v>
      </c>
      <c r="E142" s="89">
        <v>1</v>
      </c>
      <c r="F142" s="90" t="s">
        <v>481</v>
      </c>
      <c r="G142" s="92" t="s">
        <v>1227</v>
      </c>
      <c r="H142" s="92" t="s">
        <v>1228</v>
      </c>
      <c r="I142" s="93">
        <v>25979</v>
      </c>
    </row>
    <row r="143" spans="2:9" ht="13.5">
      <c r="B143" s="82">
        <v>50</v>
      </c>
      <c r="C143" s="87" t="s">
        <v>1202</v>
      </c>
      <c r="D143" s="92" t="s">
        <v>1155</v>
      </c>
      <c r="E143" s="89">
        <v>1</v>
      </c>
      <c r="F143" s="90" t="s">
        <v>481</v>
      </c>
      <c r="G143" s="92" t="s">
        <v>1229</v>
      </c>
      <c r="H143" s="92" t="s">
        <v>1230</v>
      </c>
      <c r="I143" s="93">
        <v>25979</v>
      </c>
    </row>
    <row r="144" spans="2:9" ht="13.5">
      <c r="B144" s="82">
        <v>51</v>
      </c>
      <c r="C144" s="87" t="s">
        <v>1203</v>
      </c>
      <c r="D144" s="92" t="s">
        <v>1155</v>
      </c>
      <c r="E144" s="89">
        <v>1</v>
      </c>
      <c r="F144" s="90" t="s">
        <v>481</v>
      </c>
      <c r="G144" s="92" t="s">
        <v>1161</v>
      </c>
      <c r="H144" s="92" t="s">
        <v>1165</v>
      </c>
      <c r="I144" s="93">
        <v>26390</v>
      </c>
    </row>
    <row r="145" spans="2:9" ht="13.5">
      <c r="B145" s="82">
        <v>52</v>
      </c>
      <c r="C145" s="87" t="s">
        <v>1204</v>
      </c>
      <c r="D145" s="92" t="s">
        <v>1155</v>
      </c>
      <c r="E145" s="89">
        <v>1</v>
      </c>
      <c r="F145" s="90" t="s">
        <v>481</v>
      </c>
      <c r="G145" s="92" t="s">
        <v>1231</v>
      </c>
      <c r="H145" s="92" t="s">
        <v>1169</v>
      </c>
      <c r="I145" s="93">
        <v>26390</v>
      </c>
    </row>
    <row r="146" spans="2:9" ht="13.5">
      <c r="B146" s="82">
        <v>53</v>
      </c>
      <c r="C146" s="87" t="s">
        <v>1205</v>
      </c>
      <c r="D146" s="92" t="s">
        <v>1155</v>
      </c>
      <c r="E146" s="89">
        <v>1</v>
      </c>
      <c r="F146" s="90" t="s">
        <v>481</v>
      </c>
      <c r="G146" s="92" t="s">
        <v>1232</v>
      </c>
      <c r="H146" s="92" t="s">
        <v>1207</v>
      </c>
      <c r="I146" s="93">
        <v>26481</v>
      </c>
    </row>
    <row r="147" spans="2:9" ht="14.25" thickBot="1">
      <c r="B147" s="83">
        <v>54</v>
      </c>
      <c r="C147" s="94" t="s">
        <v>579</v>
      </c>
      <c r="D147" s="95" t="s">
        <v>1155</v>
      </c>
      <c r="E147" s="96">
        <v>1</v>
      </c>
      <c r="F147" s="97" t="s">
        <v>481</v>
      </c>
      <c r="G147" s="95" t="s">
        <v>692</v>
      </c>
      <c r="H147" s="95" t="s">
        <v>780</v>
      </c>
      <c r="I147" s="98">
        <v>27185</v>
      </c>
    </row>
    <row r="148" spans="2:10" ht="13.5">
      <c r="B148" s="107"/>
      <c r="C148" s="87"/>
      <c r="D148" s="108"/>
      <c r="E148" s="89"/>
      <c r="F148" s="90"/>
      <c r="G148" s="108"/>
      <c r="H148" s="108"/>
      <c r="I148" s="109"/>
      <c r="J148" s="106"/>
    </row>
    <row r="149" spans="2:10" ht="13.5">
      <c r="B149" s="111" t="s">
        <v>1077</v>
      </c>
      <c r="C149" s="87"/>
      <c r="D149" s="108"/>
      <c r="E149" s="89"/>
      <c r="F149" s="90"/>
      <c r="G149" s="108"/>
      <c r="H149" s="108"/>
      <c r="I149" s="109"/>
      <c r="J149" s="106"/>
    </row>
    <row r="150" spans="2:10" ht="14.25" thickBot="1">
      <c r="B150" s="84" t="s">
        <v>524</v>
      </c>
      <c r="C150" s="84"/>
      <c r="I150" s="85" t="s">
        <v>1105</v>
      </c>
      <c r="J150" s="106"/>
    </row>
    <row r="151" spans="2:10" ht="13.5">
      <c r="B151" s="78" t="s">
        <v>811</v>
      </c>
      <c r="C151" s="79" t="s">
        <v>802</v>
      </c>
      <c r="D151" s="79" t="s">
        <v>803</v>
      </c>
      <c r="E151" s="270" t="s">
        <v>804</v>
      </c>
      <c r="F151" s="270"/>
      <c r="G151" s="79" t="s">
        <v>847</v>
      </c>
      <c r="H151" s="79" t="s">
        <v>806</v>
      </c>
      <c r="I151" s="80" t="s">
        <v>807</v>
      </c>
      <c r="J151" s="106"/>
    </row>
    <row r="152" spans="2:9" ht="13.5">
      <c r="B152" s="82">
        <v>55</v>
      </c>
      <c r="C152" s="87" t="s">
        <v>1233</v>
      </c>
      <c r="D152" s="92" t="s">
        <v>1155</v>
      </c>
      <c r="E152" s="89">
        <v>2</v>
      </c>
      <c r="F152" s="90" t="s">
        <v>519</v>
      </c>
      <c r="G152" s="92" t="s">
        <v>1163</v>
      </c>
      <c r="H152" s="92" t="s">
        <v>1214</v>
      </c>
      <c r="I152" s="93">
        <v>28851</v>
      </c>
    </row>
    <row r="153" spans="2:9" ht="13.5">
      <c r="B153" s="82">
        <v>56</v>
      </c>
      <c r="C153" s="87" t="s">
        <v>592</v>
      </c>
      <c r="D153" s="92" t="s">
        <v>1155</v>
      </c>
      <c r="E153" s="89">
        <v>1</v>
      </c>
      <c r="F153" s="90" t="s">
        <v>481</v>
      </c>
      <c r="G153" s="92" t="s">
        <v>713</v>
      </c>
      <c r="H153" s="92" t="s">
        <v>523</v>
      </c>
      <c r="I153" s="93">
        <v>29319</v>
      </c>
    </row>
    <row r="154" spans="2:9" ht="13.5">
      <c r="B154" s="82">
        <v>57</v>
      </c>
      <c r="C154" s="87" t="s">
        <v>594</v>
      </c>
      <c r="D154" s="92" t="s">
        <v>1155</v>
      </c>
      <c r="E154" s="89">
        <v>2</v>
      </c>
      <c r="F154" s="90" t="s">
        <v>519</v>
      </c>
      <c r="G154" s="92" t="s">
        <v>714</v>
      </c>
      <c r="H154" s="92" t="s">
        <v>494</v>
      </c>
      <c r="I154" s="93">
        <v>29319</v>
      </c>
    </row>
    <row r="155" spans="2:9" ht="13.5">
      <c r="B155" s="82">
        <v>58</v>
      </c>
      <c r="C155" s="87" t="s">
        <v>595</v>
      </c>
      <c r="D155" s="92" t="s">
        <v>1155</v>
      </c>
      <c r="E155" s="89">
        <v>2</v>
      </c>
      <c r="F155" s="90" t="s">
        <v>481</v>
      </c>
      <c r="G155" s="92" t="s">
        <v>492</v>
      </c>
      <c r="H155" s="92" t="s">
        <v>496</v>
      </c>
      <c r="I155" s="93">
        <v>29319</v>
      </c>
    </row>
    <row r="156" spans="2:9" ht="13.5">
      <c r="B156" s="82">
        <v>59</v>
      </c>
      <c r="C156" s="87" t="s">
        <v>598</v>
      </c>
      <c r="D156" s="92" t="s">
        <v>1155</v>
      </c>
      <c r="E156" s="89">
        <v>1</v>
      </c>
      <c r="F156" s="90" t="s">
        <v>481</v>
      </c>
      <c r="G156" s="92" t="s">
        <v>717</v>
      </c>
      <c r="H156" s="92" t="s">
        <v>705</v>
      </c>
      <c r="I156" s="93">
        <v>29623</v>
      </c>
    </row>
    <row r="157" spans="2:9" ht="13.5">
      <c r="B157" s="82">
        <v>60</v>
      </c>
      <c r="C157" s="87" t="s">
        <v>595</v>
      </c>
      <c r="D157" s="92" t="s">
        <v>1155</v>
      </c>
      <c r="E157" s="89">
        <v>2</v>
      </c>
      <c r="F157" s="90" t="s">
        <v>481</v>
      </c>
      <c r="G157" s="92" t="s">
        <v>717</v>
      </c>
      <c r="H157" s="92" t="s">
        <v>705</v>
      </c>
      <c r="I157" s="93">
        <v>29651</v>
      </c>
    </row>
    <row r="158" spans="2:9" ht="13.5">
      <c r="B158" s="82">
        <v>61</v>
      </c>
      <c r="C158" s="87" t="s">
        <v>600</v>
      </c>
      <c r="D158" s="92" t="s">
        <v>1155</v>
      </c>
      <c r="E158" s="89">
        <v>2</v>
      </c>
      <c r="F158" s="90" t="s">
        <v>519</v>
      </c>
      <c r="G158" s="92" t="s">
        <v>719</v>
      </c>
      <c r="H158" s="92" t="s">
        <v>698</v>
      </c>
      <c r="I158" s="93">
        <v>29651</v>
      </c>
    </row>
    <row r="159" spans="2:9" ht="13.5">
      <c r="B159" s="82">
        <v>62</v>
      </c>
      <c r="C159" s="87" t="s">
        <v>1234</v>
      </c>
      <c r="D159" s="92" t="s">
        <v>1155</v>
      </c>
      <c r="E159" s="89">
        <v>1</v>
      </c>
      <c r="F159" s="90" t="s">
        <v>481</v>
      </c>
      <c r="G159" s="92" t="s">
        <v>1223</v>
      </c>
      <c r="H159" s="92" t="s">
        <v>1224</v>
      </c>
      <c r="I159" s="93">
        <v>30024</v>
      </c>
    </row>
    <row r="160" spans="2:9" ht="13.5">
      <c r="B160" s="82">
        <v>63</v>
      </c>
      <c r="C160" s="87" t="s">
        <v>595</v>
      </c>
      <c r="D160" s="92" t="s">
        <v>1155</v>
      </c>
      <c r="E160" s="89">
        <v>2</v>
      </c>
      <c r="F160" s="90" t="s">
        <v>481</v>
      </c>
      <c r="G160" s="92" t="s">
        <v>724</v>
      </c>
      <c r="H160" s="92" t="s">
        <v>691</v>
      </c>
      <c r="I160" s="93">
        <v>30054</v>
      </c>
    </row>
    <row r="161" spans="2:9" ht="13.5">
      <c r="B161" s="82">
        <v>64</v>
      </c>
      <c r="C161" s="87" t="s">
        <v>1235</v>
      </c>
      <c r="D161" s="92" t="s">
        <v>1155</v>
      </c>
      <c r="E161" s="89">
        <v>1</v>
      </c>
      <c r="F161" s="90" t="s">
        <v>479</v>
      </c>
      <c r="G161" s="92" t="s">
        <v>1229</v>
      </c>
      <c r="H161" s="92" t="s">
        <v>1230</v>
      </c>
      <c r="I161" s="93">
        <v>34411</v>
      </c>
    </row>
    <row r="162" spans="2:9" ht="13.5">
      <c r="B162" s="82">
        <v>65</v>
      </c>
      <c r="C162" s="87" t="s">
        <v>1236</v>
      </c>
      <c r="D162" s="92" t="s">
        <v>1155</v>
      </c>
      <c r="E162" s="89">
        <v>2</v>
      </c>
      <c r="F162" s="90" t="s">
        <v>479</v>
      </c>
      <c r="G162" s="92" t="s">
        <v>1215</v>
      </c>
      <c r="H162" s="92" t="s">
        <v>1212</v>
      </c>
      <c r="I162" s="93">
        <v>34411</v>
      </c>
    </row>
    <row r="163" spans="2:9" ht="13.5">
      <c r="B163" s="82">
        <v>66</v>
      </c>
      <c r="C163" s="87" t="s">
        <v>1237</v>
      </c>
      <c r="D163" s="92" t="s">
        <v>1155</v>
      </c>
      <c r="E163" s="89">
        <v>1</v>
      </c>
      <c r="F163" s="90" t="s">
        <v>479</v>
      </c>
      <c r="G163" s="92" t="s">
        <v>1238</v>
      </c>
      <c r="H163" s="92" t="s">
        <v>1212</v>
      </c>
      <c r="I163" s="93">
        <v>34411</v>
      </c>
    </row>
    <row r="164" spans="2:9" ht="13.5">
      <c r="B164" s="82">
        <v>67</v>
      </c>
      <c r="C164" s="87" t="s">
        <v>639</v>
      </c>
      <c r="D164" s="92" t="s">
        <v>1155</v>
      </c>
      <c r="E164" s="89">
        <v>1</v>
      </c>
      <c r="F164" s="90" t="s">
        <v>481</v>
      </c>
      <c r="G164" s="92" t="s">
        <v>660</v>
      </c>
      <c r="H164" s="92" t="s">
        <v>673</v>
      </c>
      <c r="I164" s="93">
        <v>34639</v>
      </c>
    </row>
    <row r="165" spans="2:9" ht="13.5">
      <c r="B165" s="82">
        <v>68</v>
      </c>
      <c r="C165" s="87" t="s">
        <v>1239</v>
      </c>
      <c r="D165" s="92" t="s">
        <v>1155</v>
      </c>
      <c r="E165" s="89">
        <v>1</v>
      </c>
      <c r="F165" s="90" t="s">
        <v>481</v>
      </c>
      <c r="G165" s="92" t="s">
        <v>1240</v>
      </c>
      <c r="H165" s="92" t="s">
        <v>1165</v>
      </c>
      <c r="I165" s="93">
        <v>36642</v>
      </c>
    </row>
    <row r="166" spans="2:9" ht="13.5">
      <c r="B166" s="82">
        <v>69</v>
      </c>
      <c r="C166" s="87" t="s">
        <v>1241</v>
      </c>
      <c r="D166" s="92" t="s">
        <v>1155</v>
      </c>
      <c r="E166" s="89">
        <v>2</v>
      </c>
      <c r="F166" s="90" t="s">
        <v>481</v>
      </c>
      <c r="G166" s="92" t="s">
        <v>522</v>
      </c>
      <c r="H166" s="92" t="s">
        <v>523</v>
      </c>
      <c r="I166" s="93">
        <v>37147</v>
      </c>
    </row>
    <row r="167" spans="2:9" ht="13.5">
      <c r="B167" s="82">
        <v>70</v>
      </c>
      <c r="C167" s="87" t="s">
        <v>528</v>
      </c>
      <c r="D167" s="92" t="s">
        <v>1156</v>
      </c>
      <c r="E167" s="89">
        <v>1</v>
      </c>
      <c r="F167" s="90" t="s">
        <v>647</v>
      </c>
      <c r="G167" s="92" t="s">
        <v>661</v>
      </c>
      <c r="H167" s="92" t="s">
        <v>662</v>
      </c>
      <c r="I167" s="93">
        <v>24953</v>
      </c>
    </row>
    <row r="168" spans="2:9" ht="13.5">
      <c r="B168" s="82">
        <v>71</v>
      </c>
      <c r="C168" s="87" t="s">
        <v>529</v>
      </c>
      <c r="D168" s="92" t="s">
        <v>1156</v>
      </c>
      <c r="E168" s="89">
        <v>1</v>
      </c>
      <c r="F168" s="90" t="s">
        <v>519</v>
      </c>
      <c r="G168" s="92" t="s">
        <v>663</v>
      </c>
      <c r="H168" s="92" t="s">
        <v>696</v>
      </c>
      <c r="I168" s="93">
        <v>24953</v>
      </c>
    </row>
    <row r="169" spans="2:9" ht="13.5">
      <c r="B169" s="82">
        <v>72</v>
      </c>
      <c r="C169" s="87" t="s">
        <v>537</v>
      </c>
      <c r="D169" s="92" t="s">
        <v>1156</v>
      </c>
      <c r="E169" s="89">
        <v>1</v>
      </c>
      <c r="F169" s="90" t="s">
        <v>482</v>
      </c>
      <c r="G169" s="92" t="s">
        <v>674</v>
      </c>
      <c r="H169" s="92" t="s">
        <v>739</v>
      </c>
      <c r="I169" s="93">
        <v>25332</v>
      </c>
    </row>
    <row r="170" spans="2:9" ht="13.5">
      <c r="B170" s="82">
        <v>73</v>
      </c>
      <c r="C170" s="87" t="s">
        <v>538</v>
      </c>
      <c r="D170" s="92" t="s">
        <v>1156</v>
      </c>
      <c r="E170" s="89">
        <v>1</v>
      </c>
      <c r="F170" s="90" t="s">
        <v>483</v>
      </c>
      <c r="G170" s="92" t="s">
        <v>491</v>
      </c>
      <c r="H170" s="92" t="s">
        <v>498</v>
      </c>
      <c r="I170" s="93">
        <v>25332</v>
      </c>
    </row>
    <row r="171" spans="2:9" ht="13.5">
      <c r="B171" s="82">
        <v>74</v>
      </c>
      <c r="C171" s="87" t="s">
        <v>539</v>
      </c>
      <c r="D171" s="92" t="s">
        <v>1156</v>
      </c>
      <c r="E171" s="89">
        <v>1</v>
      </c>
      <c r="F171" s="90" t="s">
        <v>483</v>
      </c>
      <c r="G171" s="92" t="s">
        <v>491</v>
      </c>
      <c r="H171" s="92" t="s">
        <v>498</v>
      </c>
      <c r="I171" s="93">
        <v>25332</v>
      </c>
    </row>
    <row r="172" spans="2:9" ht="13.5">
      <c r="B172" s="82">
        <v>75</v>
      </c>
      <c r="C172" s="87" t="s">
        <v>556</v>
      </c>
      <c r="D172" s="92" t="s">
        <v>1156</v>
      </c>
      <c r="E172" s="89">
        <v>49</v>
      </c>
      <c r="F172" s="90" t="s">
        <v>482</v>
      </c>
      <c r="G172" s="92" t="s">
        <v>1163</v>
      </c>
      <c r="H172" s="92" t="s">
        <v>498</v>
      </c>
      <c r="I172" s="93">
        <v>25699</v>
      </c>
    </row>
    <row r="173" spans="2:9" ht="13.5">
      <c r="B173" s="82">
        <v>76</v>
      </c>
      <c r="C173" s="87" t="s">
        <v>528</v>
      </c>
      <c r="D173" s="92" t="s">
        <v>1156</v>
      </c>
      <c r="E173" s="89">
        <v>1</v>
      </c>
      <c r="F173" s="90" t="s">
        <v>647</v>
      </c>
      <c r="G173" s="92" t="s">
        <v>487</v>
      </c>
      <c r="H173" s="92" t="s">
        <v>494</v>
      </c>
      <c r="I173" s="93">
        <v>25724</v>
      </c>
    </row>
    <row r="174" spans="2:9" ht="13.5">
      <c r="B174" s="82">
        <v>77</v>
      </c>
      <c r="C174" s="87" t="s">
        <v>559</v>
      </c>
      <c r="D174" s="92" t="s">
        <v>1156</v>
      </c>
      <c r="E174" s="89">
        <v>1</v>
      </c>
      <c r="F174" s="90" t="s">
        <v>483</v>
      </c>
      <c r="G174" s="92" t="s">
        <v>491</v>
      </c>
      <c r="H174" s="92" t="s">
        <v>498</v>
      </c>
      <c r="I174" s="93">
        <v>26031</v>
      </c>
    </row>
    <row r="175" spans="2:9" ht="13.5">
      <c r="B175" s="82">
        <v>78</v>
      </c>
      <c r="C175" s="87" t="s">
        <v>568</v>
      </c>
      <c r="D175" s="92" t="s">
        <v>1156</v>
      </c>
      <c r="E175" s="89">
        <v>1</v>
      </c>
      <c r="F175" s="90" t="s">
        <v>479</v>
      </c>
      <c r="G175" s="92" t="s">
        <v>489</v>
      </c>
      <c r="H175" s="92" t="s">
        <v>493</v>
      </c>
      <c r="I175" s="93">
        <v>26763</v>
      </c>
    </row>
    <row r="176" spans="2:9" ht="13.5">
      <c r="B176" s="82">
        <v>79</v>
      </c>
      <c r="C176" s="87" t="s">
        <v>577</v>
      </c>
      <c r="D176" s="92" t="s">
        <v>1156</v>
      </c>
      <c r="E176" s="89">
        <v>1</v>
      </c>
      <c r="F176" s="90" t="s">
        <v>519</v>
      </c>
      <c r="G176" s="92" t="s">
        <v>520</v>
      </c>
      <c r="H176" s="92" t="s">
        <v>521</v>
      </c>
      <c r="I176" s="93">
        <v>27185</v>
      </c>
    </row>
    <row r="177" spans="2:9" ht="13.5">
      <c r="B177" s="82">
        <v>80</v>
      </c>
      <c r="C177" s="87" t="s">
        <v>578</v>
      </c>
      <c r="D177" s="92" t="s">
        <v>1156</v>
      </c>
      <c r="E177" s="89">
        <v>1</v>
      </c>
      <c r="F177" s="90" t="s">
        <v>519</v>
      </c>
      <c r="G177" s="92" t="s">
        <v>520</v>
      </c>
      <c r="H177" s="92" t="s">
        <v>521</v>
      </c>
      <c r="I177" s="93">
        <v>27185</v>
      </c>
    </row>
    <row r="178" spans="2:9" ht="13.5">
      <c r="B178" s="82">
        <v>81</v>
      </c>
      <c r="C178" s="87" t="s">
        <v>583</v>
      </c>
      <c r="D178" s="92" t="s">
        <v>1156</v>
      </c>
      <c r="E178" s="89">
        <v>7</v>
      </c>
      <c r="F178" s="90" t="s">
        <v>482</v>
      </c>
      <c r="G178" s="92" t="s">
        <v>704</v>
      </c>
      <c r="H178" s="92" t="s">
        <v>705</v>
      </c>
      <c r="I178" s="93">
        <v>28588</v>
      </c>
    </row>
    <row r="179" spans="2:9" ht="13.5">
      <c r="B179" s="82">
        <v>82</v>
      </c>
      <c r="C179" s="87" t="s">
        <v>589</v>
      </c>
      <c r="D179" s="92" t="s">
        <v>1156</v>
      </c>
      <c r="E179" s="89">
        <v>1</v>
      </c>
      <c r="F179" s="90" t="s">
        <v>519</v>
      </c>
      <c r="G179" s="92" t="s">
        <v>709</v>
      </c>
      <c r="H179" s="92" t="s">
        <v>673</v>
      </c>
      <c r="I179" s="93">
        <v>28954</v>
      </c>
    </row>
    <row r="180" spans="2:9" ht="13.5">
      <c r="B180" s="82">
        <v>83</v>
      </c>
      <c r="C180" s="87" t="s">
        <v>596</v>
      </c>
      <c r="D180" s="92" t="s">
        <v>1156</v>
      </c>
      <c r="E180" s="89">
        <v>6</v>
      </c>
      <c r="F180" s="90" t="s">
        <v>647</v>
      </c>
      <c r="G180" s="92" t="s">
        <v>492</v>
      </c>
      <c r="H180" s="92" t="s">
        <v>496</v>
      </c>
      <c r="I180" s="93">
        <v>29319</v>
      </c>
    </row>
    <row r="181" spans="2:9" ht="13.5">
      <c r="B181" s="82">
        <v>84</v>
      </c>
      <c r="C181" s="87" t="s">
        <v>1242</v>
      </c>
      <c r="D181" s="92" t="s">
        <v>1156</v>
      </c>
      <c r="E181" s="89">
        <v>2</v>
      </c>
      <c r="F181" s="90" t="s">
        <v>482</v>
      </c>
      <c r="G181" s="92" t="s">
        <v>1243</v>
      </c>
      <c r="H181" s="92" t="s">
        <v>1181</v>
      </c>
      <c r="I181" s="93">
        <v>29763</v>
      </c>
    </row>
    <row r="182" spans="2:9" ht="13.5">
      <c r="B182" s="82">
        <v>85</v>
      </c>
      <c r="C182" s="87" t="s">
        <v>612</v>
      </c>
      <c r="D182" s="92" t="s">
        <v>1156</v>
      </c>
      <c r="E182" s="89">
        <v>1</v>
      </c>
      <c r="F182" s="90" t="s">
        <v>647</v>
      </c>
      <c r="G182" s="92" t="s">
        <v>1163</v>
      </c>
      <c r="H182" s="92" t="s">
        <v>498</v>
      </c>
      <c r="I182" s="93">
        <v>30414</v>
      </c>
    </row>
    <row r="183" spans="2:9" ht="13.5">
      <c r="B183" s="82">
        <v>86</v>
      </c>
      <c r="C183" s="87" t="s">
        <v>1244</v>
      </c>
      <c r="D183" s="92" t="s">
        <v>1156</v>
      </c>
      <c r="E183" s="89">
        <v>1</v>
      </c>
      <c r="F183" s="90" t="s">
        <v>647</v>
      </c>
      <c r="G183" s="92" t="s">
        <v>1245</v>
      </c>
      <c r="H183" s="92" t="s">
        <v>1177</v>
      </c>
      <c r="I183" s="93">
        <v>35241</v>
      </c>
    </row>
    <row r="184" spans="2:9" ht="13.5">
      <c r="B184" s="82">
        <v>87</v>
      </c>
      <c r="C184" s="87" t="s">
        <v>529</v>
      </c>
      <c r="D184" s="92" t="s">
        <v>1156</v>
      </c>
      <c r="E184" s="89">
        <v>1</v>
      </c>
      <c r="F184" s="90" t="s">
        <v>519</v>
      </c>
      <c r="G184" s="92" t="s">
        <v>1163</v>
      </c>
      <c r="H184" s="92" t="s">
        <v>1169</v>
      </c>
      <c r="I184" s="93">
        <v>35241</v>
      </c>
    </row>
    <row r="185" spans="2:9" ht="13.5">
      <c r="B185" s="82">
        <v>88</v>
      </c>
      <c r="C185" s="87" t="s">
        <v>1246</v>
      </c>
      <c r="D185" s="92" t="s">
        <v>1156</v>
      </c>
      <c r="E185" s="89">
        <v>1</v>
      </c>
      <c r="F185" s="90" t="s">
        <v>519</v>
      </c>
      <c r="G185" s="92" t="s">
        <v>1247</v>
      </c>
      <c r="H185" s="92" t="s">
        <v>1165</v>
      </c>
      <c r="I185" s="93">
        <v>39623</v>
      </c>
    </row>
    <row r="186" spans="2:9" ht="13.5">
      <c r="B186" s="82">
        <v>89</v>
      </c>
      <c r="C186" s="87" t="s">
        <v>553</v>
      </c>
      <c r="D186" s="92" t="s">
        <v>438</v>
      </c>
      <c r="E186" s="89">
        <v>2</v>
      </c>
      <c r="F186" s="90" t="s">
        <v>651</v>
      </c>
      <c r="G186" s="92" t="s">
        <v>688</v>
      </c>
      <c r="H186" s="92" t="s">
        <v>689</v>
      </c>
      <c r="I186" s="93">
        <v>25359</v>
      </c>
    </row>
    <row r="187" spans="2:9" ht="13.5">
      <c r="B187" s="82">
        <v>90</v>
      </c>
      <c r="C187" s="87" t="s">
        <v>629</v>
      </c>
      <c r="D187" s="92" t="s">
        <v>438</v>
      </c>
      <c r="E187" s="89">
        <v>1</v>
      </c>
      <c r="F187" s="90" t="s">
        <v>1222</v>
      </c>
      <c r="G187" s="92" t="s">
        <v>1163</v>
      </c>
      <c r="H187" s="92" t="s">
        <v>498</v>
      </c>
      <c r="I187" s="93">
        <v>32924</v>
      </c>
    </row>
    <row r="188" spans="2:9" ht="13.5">
      <c r="B188" s="82">
        <v>91</v>
      </c>
      <c r="C188" s="87" t="s">
        <v>630</v>
      </c>
      <c r="D188" s="92" t="s">
        <v>438</v>
      </c>
      <c r="E188" s="89">
        <v>1</v>
      </c>
      <c r="F188" s="90" t="s">
        <v>1222</v>
      </c>
      <c r="G188" s="92" t="s">
        <v>1163</v>
      </c>
      <c r="H188" s="92" t="s">
        <v>498</v>
      </c>
      <c r="I188" s="93">
        <v>32924</v>
      </c>
    </row>
    <row r="189" spans="2:9" ht="13.5">
      <c r="B189" s="82">
        <v>92</v>
      </c>
      <c r="C189" s="87" t="s">
        <v>781</v>
      </c>
      <c r="D189" s="92" t="s">
        <v>440</v>
      </c>
      <c r="E189" s="89">
        <v>146</v>
      </c>
      <c r="F189" s="90" t="s">
        <v>648</v>
      </c>
      <c r="G189" s="92" t="s">
        <v>1163</v>
      </c>
      <c r="H189" s="92" t="s">
        <v>495</v>
      </c>
      <c r="I189" s="93">
        <v>25332</v>
      </c>
    </row>
    <row r="190" spans="2:9" ht="13.5">
      <c r="B190" s="82">
        <v>93</v>
      </c>
      <c r="C190" s="87" t="s">
        <v>782</v>
      </c>
      <c r="D190" s="92" t="s">
        <v>440</v>
      </c>
      <c r="E190" s="89">
        <v>157</v>
      </c>
      <c r="F190" s="90" t="s">
        <v>648</v>
      </c>
      <c r="G190" s="92" t="s">
        <v>1163</v>
      </c>
      <c r="H190" s="92" t="s">
        <v>498</v>
      </c>
      <c r="I190" s="93">
        <v>25332</v>
      </c>
    </row>
    <row r="191" spans="2:9" ht="13.5">
      <c r="B191" s="82">
        <v>94</v>
      </c>
      <c r="C191" s="87" t="s">
        <v>536</v>
      </c>
      <c r="D191" s="92" t="s">
        <v>440</v>
      </c>
      <c r="E191" s="89">
        <v>1</v>
      </c>
      <c r="F191" s="90" t="s">
        <v>653</v>
      </c>
      <c r="G191" s="92" t="s">
        <v>491</v>
      </c>
      <c r="H191" s="92" t="s">
        <v>498</v>
      </c>
      <c r="I191" s="93">
        <v>25332</v>
      </c>
    </row>
    <row r="192" spans="2:9" ht="13.5">
      <c r="B192" s="82">
        <v>95</v>
      </c>
      <c r="C192" s="87" t="s">
        <v>551</v>
      </c>
      <c r="D192" s="92" t="s">
        <v>440</v>
      </c>
      <c r="E192" s="89">
        <v>7334</v>
      </c>
      <c r="F192" s="90" t="s">
        <v>650</v>
      </c>
      <c r="G192" s="92" t="s">
        <v>484</v>
      </c>
      <c r="H192" s="92" t="s">
        <v>493</v>
      </c>
      <c r="I192" s="93">
        <v>25359</v>
      </c>
    </row>
    <row r="193" spans="2:9" ht="13.5">
      <c r="B193" s="82">
        <v>96</v>
      </c>
      <c r="C193" s="87" t="s">
        <v>548</v>
      </c>
      <c r="D193" s="92" t="s">
        <v>440</v>
      </c>
      <c r="E193" s="89">
        <v>1</v>
      </c>
      <c r="F193" s="90" t="s">
        <v>649</v>
      </c>
      <c r="G193" s="92" t="s">
        <v>686</v>
      </c>
      <c r="H193" s="92" t="s">
        <v>494</v>
      </c>
      <c r="I193" s="93">
        <v>25724</v>
      </c>
    </row>
    <row r="194" spans="2:9" ht="13.5">
      <c r="B194" s="82">
        <v>97</v>
      </c>
      <c r="C194" s="87" t="s">
        <v>549</v>
      </c>
      <c r="D194" s="92" t="s">
        <v>440</v>
      </c>
      <c r="E194" s="89">
        <v>1</v>
      </c>
      <c r="F194" s="90" t="s">
        <v>649</v>
      </c>
      <c r="G194" s="92" t="s">
        <v>485</v>
      </c>
      <c r="H194" s="92" t="s">
        <v>494</v>
      </c>
      <c r="I194" s="93">
        <v>25724</v>
      </c>
    </row>
    <row r="195" spans="2:9" ht="13.5">
      <c r="B195" s="82">
        <v>98</v>
      </c>
      <c r="C195" s="87" t="s">
        <v>586</v>
      </c>
      <c r="D195" s="92" t="s">
        <v>440</v>
      </c>
      <c r="E195" s="89">
        <v>1</v>
      </c>
      <c r="F195" s="90" t="s">
        <v>649</v>
      </c>
      <c r="G195" s="92" t="s">
        <v>711</v>
      </c>
      <c r="H195" s="92" t="s">
        <v>498</v>
      </c>
      <c r="I195" s="93">
        <v>28954</v>
      </c>
    </row>
    <row r="196" spans="2:9" ht="13.5">
      <c r="B196" s="82">
        <v>99</v>
      </c>
      <c r="C196" s="87" t="s">
        <v>587</v>
      </c>
      <c r="D196" s="92" t="s">
        <v>440</v>
      </c>
      <c r="E196" s="89">
        <v>1</v>
      </c>
      <c r="F196" s="90" t="s">
        <v>649</v>
      </c>
      <c r="G196" s="92" t="s">
        <v>711</v>
      </c>
      <c r="H196" s="92" t="s">
        <v>498</v>
      </c>
      <c r="I196" s="93">
        <v>28954</v>
      </c>
    </row>
    <row r="197" spans="2:9" ht="13.5">
      <c r="B197" s="82">
        <v>100</v>
      </c>
      <c r="C197" s="87" t="s">
        <v>588</v>
      </c>
      <c r="D197" s="92" t="s">
        <v>440</v>
      </c>
      <c r="E197" s="89">
        <v>1</v>
      </c>
      <c r="F197" s="90" t="s">
        <v>649</v>
      </c>
      <c r="G197" s="92" t="s">
        <v>712</v>
      </c>
      <c r="H197" s="92" t="s">
        <v>780</v>
      </c>
      <c r="I197" s="93">
        <v>28954</v>
      </c>
    </row>
    <row r="198" spans="2:9" ht="13.5">
      <c r="B198" s="82">
        <v>101</v>
      </c>
      <c r="C198" s="87" t="s">
        <v>588</v>
      </c>
      <c r="D198" s="92" t="s">
        <v>440</v>
      </c>
      <c r="E198" s="89">
        <v>1</v>
      </c>
      <c r="F198" s="90" t="s">
        <v>649</v>
      </c>
      <c r="G198" s="92" t="s">
        <v>522</v>
      </c>
      <c r="H198" s="92" t="s">
        <v>523</v>
      </c>
      <c r="I198" s="93">
        <v>29319</v>
      </c>
    </row>
    <row r="199" spans="2:9" ht="13.5">
      <c r="B199" s="82">
        <v>102</v>
      </c>
      <c r="C199" s="87" t="s">
        <v>588</v>
      </c>
      <c r="D199" s="92" t="s">
        <v>440</v>
      </c>
      <c r="E199" s="89">
        <v>1</v>
      </c>
      <c r="F199" s="90" t="s">
        <v>649</v>
      </c>
      <c r="G199" s="92" t="s">
        <v>1163</v>
      </c>
      <c r="H199" s="92" t="s">
        <v>521</v>
      </c>
      <c r="I199" s="93">
        <v>29319</v>
      </c>
    </row>
    <row r="200" spans="2:9" ht="13.5">
      <c r="B200" s="82">
        <v>103</v>
      </c>
      <c r="C200" s="87" t="s">
        <v>601</v>
      </c>
      <c r="D200" s="92" t="s">
        <v>440</v>
      </c>
      <c r="E200" s="89">
        <v>1</v>
      </c>
      <c r="F200" s="90" t="s">
        <v>648</v>
      </c>
      <c r="G200" s="92" t="s">
        <v>720</v>
      </c>
      <c r="H200" s="92" t="s">
        <v>721</v>
      </c>
      <c r="I200" s="93">
        <v>29651</v>
      </c>
    </row>
    <row r="201" spans="2:9" ht="13.5">
      <c r="B201" s="82">
        <v>104</v>
      </c>
      <c r="C201" s="87" t="s">
        <v>609</v>
      </c>
      <c r="D201" s="92" t="s">
        <v>440</v>
      </c>
      <c r="E201" s="89">
        <v>11</v>
      </c>
      <c r="F201" s="90" t="s">
        <v>648</v>
      </c>
      <c r="G201" s="92" t="s">
        <v>486</v>
      </c>
      <c r="H201" s="92" t="s">
        <v>495</v>
      </c>
      <c r="I201" s="93">
        <v>30054</v>
      </c>
    </row>
    <row r="202" spans="2:9" ht="13.5">
      <c r="B202" s="82">
        <v>105</v>
      </c>
      <c r="C202" s="87" t="s">
        <v>611</v>
      </c>
      <c r="D202" s="92" t="s">
        <v>440</v>
      </c>
      <c r="E202" s="89">
        <v>15</v>
      </c>
      <c r="F202" s="90" t="s">
        <v>653</v>
      </c>
      <c r="G202" s="92" t="s">
        <v>491</v>
      </c>
      <c r="H202" s="92" t="s">
        <v>498</v>
      </c>
      <c r="I202" s="93">
        <v>30414</v>
      </c>
    </row>
    <row r="203" spans="2:9" ht="13.5">
      <c r="B203" s="82">
        <v>106</v>
      </c>
      <c r="C203" s="87" t="s">
        <v>1248</v>
      </c>
      <c r="D203" s="92" t="s">
        <v>440</v>
      </c>
      <c r="E203" s="89">
        <v>17</v>
      </c>
      <c r="F203" s="90" t="s">
        <v>649</v>
      </c>
      <c r="G203" s="92" t="s">
        <v>1249</v>
      </c>
      <c r="H203" s="92" t="s">
        <v>1169</v>
      </c>
      <c r="I203" s="93">
        <v>30925</v>
      </c>
    </row>
    <row r="204" spans="2:9" ht="13.5">
      <c r="B204" s="82">
        <v>107</v>
      </c>
      <c r="C204" s="87" t="s">
        <v>622</v>
      </c>
      <c r="D204" s="92" t="s">
        <v>440</v>
      </c>
      <c r="E204" s="89">
        <v>77</v>
      </c>
      <c r="F204" s="90" t="s">
        <v>648</v>
      </c>
      <c r="G204" s="92" t="s">
        <v>1163</v>
      </c>
      <c r="H204" s="92" t="s">
        <v>498</v>
      </c>
      <c r="I204" s="93">
        <v>31568</v>
      </c>
    </row>
    <row r="205" spans="2:9" ht="13.5">
      <c r="B205" s="82">
        <v>108</v>
      </c>
      <c r="C205" s="87" t="s">
        <v>641</v>
      </c>
      <c r="D205" s="92" t="s">
        <v>440</v>
      </c>
      <c r="E205" s="89">
        <v>1</v>
      </c>
      <c r="F205" s="90" t="s">
        <v>650</v>
      </c>
      <c r="G205" s="92" t="s">
        <v>486</v>
      </c>
      <c r="H205" s="92" t="s">
        <v>739</v>
      </c>
      <c r="I205" s="93">
        <v>35040</v>
      </c>
    </row>
    <row r="206" spans="2:9" ht="13.5">
      <c r="B206" s="82">
        <v>109</v>
      </c>
      <c r="C206" s="87" t="s">
        <v>1250</v>
      </c>
      <c r="D206" s="92" t="s">
        <v>440</v>
      </c>
      <c r="E206" s="89">
        <v>1</v>
      </c>
      <c r="F206" s="90" t="s">
        <v>648</v>
      </c>
      <c r="G206" s="92" t="s">
        <v>1163</v>
      </c>
      <c r="H206" s="92" t="s">
        <v>1177</v>
      </c>
      <c r="I206" s="93">
        <v>36245</v>
      </c>
    </row>
    <row r="207" spans="2:9" ht="13.5">
      <c r="B207" s="82">
        <v>110</v>
      </c>
      <c r="C207" s="87" t="s">
        <v>1251</v>
      </c>
      <c r="D207" s="92" t="s">
        <v>440</v>
      </c>
      <c r="E207" s="89">
        <v>1</v>
      </c>
      <c r="F207" s="90" t="s">
        <v>653</v>
      </c>
      <c r="G207" s="92" t="s">
        <v>484</v>
      </c>
      <c r="H207" s="92" t="s">
        <v>493</v>
      </c>
      <c r="I207" s="93">
        <v>38623</v>
      </c>
    </row>
    <row r="208" spans="2:9" ht="13.5">
      <c r="B208" s="82">
        <v>111</v>
      </c>
      <c r="C208" s="87" t="s">
        <v>1252</v>
      </c>
      <c r="D208" s="92" t="s">
        <v>646</v>
      </c>
      <c r="E208" s="89">
        <v>26</v>
      </c>
      <c r="F208" s="90" t="s">
        <v>648</v>
      </c>
      <c r="G208" s="92" t="s">
        <v>1163</v>
      </c>
      <c r="H208" s="92" t="s">
        <v>1253</v>
      </c>
      <c r="I208" s="93">
        <v>27711</v>
      </c>
    </row>
    <row r="209" spans="2:9" ht="13.5">
      <c r="B209" s="82">
        <v>112</v>
      </c>
      <c r="C209" s="87" t="s">
        <v>613</v>
      </c>
      <c r="D209" s="92" t="s">
        <v>646</v>
      </c>
      <c r="E209" s="89">
        <v>1</v>
      </c>
      <c r="F209" s="90" t="s">
        <v>647</v>
      </c>
      <c r="G209" s="92" t="s">
        <v>491</v>
      </c>
      <c r="H209" s="92" t="s">
        <v>498</v>
      </c>
      <c r="I209" s="93">
        <v>30414</v>
      </c>
    </row>
    <row r="210" spans="2:9" ht="13.5">
      <c r="B210" s="82">
        <v>113</v>
      </c>
      <c r="C210" s="87" t="s">
        <v>1254</v>
      </c>
      <c r="D210" s="92" t="s">
        <v>646</v>
      </c>
      <c r="E210" s="89">
        <v>1</v>
      </c>
      <c r="F210" s="90" t="s">
        <v>648</v>
      </c>
      <c r="G210" s="92" t="s">
        <v>1255</v>
      </c>
      <c r="H210" s="92" t="s">
        <v>1256</v>
      </c>
      <c r="I210" s="93">
        <v>35788</v>
      </c>
    </row>
    <row r="211" spans="2:9" ht="13.5">
      <c r="B211" s="82">
        <v>114</v>
      </c>
      <c r="C211" s="87" t="s">
        <v>1257</v>
      </c>
      <c r="D211" s="92" t="s">
        <v>646</v>
      </c>
      <c r="E211" s="89">
        <v>1</v>
      </c>
      <c r="F211" s="90" t="s">
        <v>482</v>
      </c>
      <c r="G211" s="92" t="s">
        <v>1163</v>
      </c>
      <c r="H211" s="92" t="s">
        <v>493</v>
      </c>
      <c r="I211" s="93">
        <v>41201</v>
      </c>
    </row>
    <row r="212" spans="2:9" ht="13.5">
      <c r="B212" s="82">
        <v>115</v>
      </c>
      <c r="C212" s="87" t="s">
        <v>1258</v>
      </c>
      <c r="D212" s="92" t="s">
        <v>1157</v>
      </c>
      <c r="E212" s="89">
        <v>614</v>
      </c>
      <c r="F212" s="90" t="s">
        <v>482</v>
      </c>
      <c r="G212" s="92" t="s">
        <v>1163</v>
      </c>
      <c r="H212" s="92" t="s">
        <v>1228</v>
      </c>
      <c r="I212" s="93">
        <v>27668</v>
      </c>
    </row>
    <row r="213" spans="2:9" ht="13.5">
      <c r="B213" s="82">
        <v>116</v>
      </c>
      <c r="C213" s="87" t="s">
        <v>1259</v>
      </c>
      <c r="D213" s="92" t="s">
        <v>1157</v>
      </c>
      <c r="E213" s="89">
        <v>1</v>
      </c>
      <c r="F213" s="90" t="s">
        <v>482</v>
      </c>
      <c r="G213" s="92" t="s">
        <v>1163</v>
      </c>
      <c r="H213" s="92" t="s">
        <v>1253</v>
      </c>
      <c r="I213" s="93">
        <v>27711</v>
      </c>
    </row>
    <row r="214" spans="2:9" ht="13.5">
      <c r="B214" s="82">
        <v>117</v>
      </c>
      <c r="C214" s="87" t="s">
        <v>1260</v>
      </c>
      <c r="D214" s="92" t="s">
        <v>1157</v>
      </c>
      <c r="E214" s="89">
        <v>1</v>
      </c>
      <c r="F214" s="90" t="s">
        <v>482</v>
      </c>
      <c r="G214" s="92" t="s">
        <v>491</v>
      </c>
      <c r="H214" s="92" t="s">
        <v>1169</v>
      </c>
      <c r="I214" s="93">
        <v>35976</v>
      </c>
    </row>
    <row r="215" spans="2:9" ht="13.5">
      <c r="B215" s="82">
        <v>118</v>
      </c>
      <c r="C215" s="87" t="s">
        <v>1261</v>
      </c>
      <c r="D215" s="92" t="s">
        <v>1157</v>
      </c>
      <c r="E215" s="89">
        <v>1</v>
      </c>
      <c r="F215" s="90" t="s">
        <v>482</v>
      </c>
      <c r="G215" s="92" t="s">
        <v>491</v>
      </c>
      <c r="H215" s="92" t="s">
        <v>739</v>
      </c>
      <c r="I215" s="93">
        <v>41347</v>
      </c>
    </row>
    <row r="216" spans="2:9" ht="13.5">
      <c r="B216" s="82">
        <v>119</v>
      </c>
      <c r="C216" s="87" t="s">
        <v>1262</v>
      </c>
      <c r="D216" s="92" t="s">
        <v>1157</v>
      </c>
      <c r="E216" s="89">
        <v>1</v>
      </c>
      <c r="F216" s="90" t="s">
        <v>482</v>
      </c>
      <c r="G216" s="92" t="s">
        <v>491</v>
      </c>
      <c r="H216" s="92" t="s">
        <v>739</v>
      </c>
      <c r="I216" s="93">
        <v>41347</v>
      </c>
    </row>
    <row r="217" spans="2:9" ht="13.5">
      <c r="B217" s="82">
        <v>120</v>
      </c>
      <c r="C217" s="87" t="s">
        <v>1263</v>
      </c>
      <c r="D217" s="92" t="s">
        <v>1157</v>
      </c>
      <c r="E217" s="89">
        <v>1</v>
      </c>
      <c r="F217" s="90" t="s">
        <v>482</v>
      </c>
      <c r="G217" s="92" t="s">
        <v>491</v>
      </c>
      <c r="H217" s="92" t="s">
        <v>739</v>
      </c>
      <c r="I217" s="93">
        <v>41347</v>
      </c>
    </row>
    <row r="218" spans="2:9" ht="13.5">
      <c r="B218" s="82">
        <v>121</v>
      </c>
      <c r="C218" s="87" t="s">
        <v>1264</v>
      </c>
      <c r="D218" s="92" t="s">
        <v>1157</v>
      </c>
      <c r="E218" s="89">
        <v>1</v>
      </c>
      <c r="F218" s="90" t="s">
        <v>482</v>
      </c>
      <c r="G218" s="92" t="s">
        <v>491</v>
      </c>
      <c r="H218" s="92" t="s">
        <v>739</v>
      </c>
      <c r="I218" s="93">
        <v>42208</v>
      </c>
    </row>
    <row r="219" spans="2:9" ht="13.5">
      <c r="B219" s="82">
        <v>122</v>
      </c>
      <c r="C219" s="87" t="s">
        <v>1265</v>
      </c>
      <c r="D219" s="92" t="s">
        <v>445</v>
      </c>
      <c r="E219" s="89">
        <v>1</v>
      </c>
      <c r="F219" s="90" t="s">
        <v>1158</v>
      </c>
      <c r="G219" s="92" t="s">
        <v>1266</v>
      </c>
      <c r="H219" s="92" t="s">
        <v>1207</v>
      </c>
      <c r="I219" s="93">
        <v>27971</v>
      </c>
    </row>
    <row r="220" spans="2:9" ht="13.5">
      <c r="B220" s="82">
        <v>123</v>
      </c>
      <c r="C220" s="87" t="s">
        <v>1267</v>
      </c>
      <c r="D220" s="92" t="s">
        <v>445</v>
      </c>
      <c r="E220" s="89">
        <v>1</v>
      </c>
      <c r="F220" s="90" t="s">
        <v>1158</v>
      </c>
      <c r="G220" s="92" t="s">
        <v>1266</v>
      </c>
      <c r="H220" s="92" t="s">
        <v>1207</v>
      </c>
      <c r="I220" s="93">
        <v>28851</v>
      </c>
    </row>
    <row r="221" spans="2:9" ht="13.5">
      <c r="B221" s="82">
        <v>124</v>
      </c>
      <c r="C221" s="87" t="s">
        <v>1268</v>
      </c>
      <c r="D221" s="92" t="s">
        <v>445</v>
      </c>
      <c r="E221" s="89">
        <v>1</v>
      </c>
      <c r="F221" s="90" t="s">
        <v>1158</v>
      </c>
      <c r="G221" s="92" t="s">
        <v>1269</v>
      </c>
      <c r="H221" s="92" t="s">
        <v>1218</v>
      </c>
      <c r="I221" s="93">
        <v>33689</v>
      </c>
    </row>
    <row r="222" spans="2:9" ht="14.25" thickBot="1">
      <c r="B222" s="83">
        <v>125</v>
      </c>
      <c r="C222" s="94" t="s">
        <v>1270</v>
      </c>
      <c r="D222" s="95" t="s">
        <v>445</v>
      </c>
      <c r="E222" s="96">
        <v>1</v>
      </c>
      <c r="F222" s="97" t="s">
        <v>1158</v>
      </c>
      <c r="G222" s="95" t="s">
        <v>1271</v>
      </c>
      <c r="H222" s="95" t="s">
        <v>1256</v>
      </c>
      <c r="I222" s="98">
        <v>34200</v>
      </c>
    </row>
    <row r="223" spans="2:9" ht="13.5">
      <c r="B223" s="107"/>
      <c r="C223" s="87"/>
      <c r="D223" s="108"/>
      <c r="E223" s="89"/>
      <c r="F223" s="90"/>
      <c r="G223" s="108"/>
      <c r="H223" s="108"/>
      <c r="I223" s="109"/>
    </row>
    <row r="224" spans="2:9" ht="13.5">
      <c r="B224" s="111" t="s">
        <v>1078</v>
      </c>
      <c r="C224" s="87"/>
      <c r="D224" s="108"/>
      <c r="E224" s="89"/>
      <c r="F224" s="90"/>
      <c r="G224" s="108"/>
      <c r="H224" s="108"/>
      <c r="I224" s="109"/>
    </row>
    <row r="225" spans="2:9" ht="14.25" thickBot="1">
      <c r="B225" s="84" t="s">
        <v>524</v>
      </c>
      <c r="C225" s="84"/>
      <c r="I225" s="85" t="s">
        <v>1105</v>
      </c>
    </row>
    <row r="226" spans="2:9" ht="13.5">
      <c r="B226" s="78" t="s">
        <v>811</v>
      </c>
      <c r="C226" s="79" t="s">
        <v>802</v>
      </c>
      <c r="D226" s="79" t="s">
        <v>803</v>
      </c>
      <c r="E226" s="270" t="s">
        <v>804</v>
      </c>
      <c r="F226" s="270"/>
      <c r="G226" s="79" t="s">
        <v>847</v>
      </c>
      <c r="H226" s="79" t="s">
        <v>806</v>
      </c>
      <c r="I226" s="80" t="s">
        <v>807</v>
      </c>
    </row>
    <row r="227" spans="2:9" ht="13.5">
      <c r="B227" s="82">
        <v>126</v>
      </c>
      <c r="C227" s="87" t="s">
        <v>530</v>
      </c>
      <c r="D227" s="92" t="s">
        <v>1272</v>
      </c>
      <c r="E227" s="89">
        <v>1</v>
      </c>
      <c r="F227" s="90" t="s">
        <v>1158</v>
      </c>
      <c r="G227" s="92" t="s">
        <v>664</v>
      </c>
      <c r="H227" s="92" t="s">
        <v>495</v>
      </c>
      <c r="I227" s="93">
        <v>24953</v>
      </c>
    </row>
    <row r="228" spans="2:9" ht="13.5">
      <c r="B228" s="82">
        <v>127</v>
      </c>
      <c r="C228" s="87" t="s">
        <v>531</v>
      </c>
      <c r="D228" s="92" t="s">
        <v>1272</v>
      </c>
      <c r="E228" s="89">
        <v>1</v>
      </c>
      <c r="F228" s="90" t="s">
        <v>519</v>
      </c>
      <c r="G228" s="92" t="s">
        <v>486</v>
      </c>
      <c r="H228" s="92" t="s">
        <v>739</v>
      </c>
      <c r="I228" s="93">
        <v>24953</v>
      </c>
    </row>
    <row r="229" spans="2:9" ht="13.5">
      <c r="B229" s="82">
        <v>128</v>
      </c>
      <c r="C229" s="87" t="s">
        <v>540</v>
      </c>
      <c r="D229" s="92" t="s">
        <v>1272</v>
      </c>
      <c r="E229" s="89">
        <v>10</v>
      </c>
      <c r="F229" s="90" t="s">
        <v>519</v>
      </c>
      <c r="G229" s="92" t="s">
        <v>1163</v>
      </c>
      <c r="H229" s="92" t="s">
        <v>498</v>
      </c>
      <c r="I229" s="93">
        <v>25332</v>
      </c>
    </row>
    <row r="230" spans="2:9" ht="13.5">
      <c r="B230" s="82">
        <v>129</v>
      </c>
      <c r="C230" s="87" t="s">
        <v>541</v>
      </c>
      <c r="D230" s="92" t="s">
        <v>1272</v>
      </c>
      <c r="E230" s="89">
        <v>2500</v>
      </c>
      <c r="F230" s="90" t="s">
        <v>1273</v>
      </c>
      <c r="G230" s="92" t="s">
        <v>491</v>
      </c>
      <c r="H230" s="92" t="s">
        <v>498</v>
      </c>
      <c r="I230" s="93">
        <v>25332</v>
      </c>
    </row>
    <row r="231" spans="2:9" ht="13.5">
      <c r="B231" s="82">
        <v>130</v>
      </c>
      <c r="C231" s="87" t="s">
        <v>560</v>
      </c>
      <c r="D231" s="92" t="s">
        <v>1272</v>
      </c>
      <c r="E231" s="89">
        <v>70</v>
      </c>
      <c r="F231" s="90" t="s">
        <v>519</v>
      </c>
      <c r="G231" s="92" t="s">
        <v>491</v>
      </c>
      <c r="H231" s="92" t="s">
        <v>498</v>
      </c>
      <c r="I231" s="93">
        <v>26031</v>
      </c>
    </row>
    <row r="232" spans="2:9" ht="13.5">
      <c r="B232" s="82">
        <v>131</v>
      </c>
      <c r="C232" s="87" t="s">
        <v>561</v>
      </c>
      <c r="D232" s="92" t="s">
        <v>1272</v>
      </c>
      <c r="E232" s="89">
        <v>1</v>
      </c>
      <c r="F232" s="90" t="s">
        <v>652</v>
      </c>
      <c r="G232" s="92" t="s">
        <v>491</v>
      </c>
      <c r="H232" s="92" t="s">
        <v>498</v>
      </c>
      <c r="I232" s="93">
        <v>26031</v>
      </c>
    </row>
    <row r="233" spans="2:9" ht="13.5">
      <c r="B233" s="82">
        <v>132</v>
      </c>
      <c r="C233" s="87" t="s">
        <v>574</v>
      </c>
      <c r="D233" s="92" t="s">
        <v>1272</v>
      </c>
      <c r="E233" s="89">
        <v>3</v>
      </c>
      <c r="F233" s="90" t="s">
        <v>519</v>
      </c>
      <c r="G233" s="92" t="s">
        <v>702</v>
      </c>
      <c r="H233" s="92" t="s">
        <v>703</v>
      </c>
      <c r="I233" s="93">
        <v>26390</v>
      </c>
    </row>
    <row r="234" spans="2:9" ht="13.5">
      <c r="B234" s="82">
        <v>133</v>
      </c>
      <c r="C234" s="87" t="s">
        <v>783</v>
      </c>
      <c r="D234" s="92" t="s">
        <v>1272</v>
      </c>
      <c r="E234" s="89">
        <v>1</v>
      </c>
      <c r="F234" s="90" t="s">
        <v>1158</v>
      </c>
      <c r="G234" s="92" t="s">
        <v>1163</v>
      </c>
      <c r="H234" s="92" t="s">
        <v>716</v>
      </c>
      <c r="I234" s="93">
        <v>29319</v>
      </c>
    </row>
    <row r="235" spans="2:9" ht="13.5">
      <c r="B235" s="82">
        <v>134</v>
      </c>
      <c r="C235" s="87" t="s">
        <v>614</v>
      </c>
      <c r="D235" s="92" t="s">
        <v>1272</v>
      </c>
      <c r="E235" s="89">
        <v>71</v>
      </c>
      <c r="F235" s="90" t="s">
        <v>519</v>
      </c>
      <c r="G235" s="92" t="s">
        <v>667</v>
      </c>
      <c r="H235" s="92" t="s">
        <v>668</v>
      </c>
      <c r="I235" s="93">
        <v>30414</v>
      </c>
    </row>
    <row r="236" spans="2:9" ht="13.5">
      <c r="B236" s="82">
        <v>135</v>
      </c>
      <c r="C236" s="87" t="s">
        <v>623</v>
      </c>
      <c r="D236" s="92" t="s">
        <v>1272</v>
      </c>
      <c r="E236" s="89">
        <v>6</v>
      </c>
      <c r="F236" s="90" t="s">
        <v>651</v>
      </c>
      <c r="G236" s="92" t="s">
        <v>720</v>
      </c>
      <c r="H236" s="92" t="s">
        <v>721</v>
      </c>
      <c r="I236" s="93">
        <v>31568</v>
      </c>
    </row>
    <row r="237" spans="2:9" ht="13.5">
      <c r="B237" s="82">
        <v>136</v>
      </c>
      <c r="C237" s="87" t="s">
        <v>624</v>
      </c>
      <c r="D237" s="92" t="s">
        <v>1272</v>
      </c>
      <c r="E237" s="104">
        <v>1</v>
      </c>
      <c r="F237" s="90" t="s">
        <v>655</v>
      </c>
      <c r="G237" s="92" t="s">
        <v>728</v>
      </c>
      <c r="H237" s="92" t="s">
        <v>673</v>
      </c>
      <c r="I237" s="93">
        <v>31629</v>
      </c>
    </row>
    <row r="238" spans="2:9" ht="13.5">
      <c r="B238" s="82">
        <v>137</v>
      </c>
      <c r="C238" s="87" t="s">
        <v>1274</v>
      </c>
      <c r="D238" s="92" t="s">
        <v>1272</v>
      </c>
      <c r="E238" s="89">
        <v>1</v>
      </c>
      <c r="F238" s="90" t="s">
        <v>519</v>
      </c>
      <c r="G238" s="92" t="s">
        <v>1275</v>
      </c>
      <c r="H238" s="92" t="s">
        <v>1276</v>
      </c>
      <c r="I238" s="93">
        <v>34575</v>
      </c>
    </row>
    <row r="239" spans="2:9" ht="13.5">
      <c r="B239" s="82">
        <v>138</v>
      </c>
      <c r="C239" s="87" t="s">
        <v>1277</v>
      </c>
      <c r="D239" s="92" t="s">
        <v>1272</v>
      </c>
      <c r="E239" s="89">
        <v>2</v>
      </c>
      <c r="F239" s="90" t="s">
        <v>1222</v>
      </c>
      <c r="G239" s="92" t="s">
        <v>491</v>
      </c>
      <c r="H239" s="92" t="s">
        <v>498</v>
      </c>
      <c r="I239" s="93">
        <v>37903</v>
      </c>
    </row>
    <row r="240" spans="2:9" ht="13.5">
      <c r="B240" s="82">
        <v>139</v>
      </c>
      <c r="C240" s="87" t="s">
        <v>1278</v>
      </c>
      <c r="D240" s="92" t="s">
        <v>1272</v>
      </c>
      <c r="E240" s="89">
        <v>3</v>
      </c>
      <c r="F240" s="90" t="s">
        <v>482</v>
      </c>
      <c r="G240" s="92" t="s">
        <v>1279</v>
      </c>
      <c r="H240" s="92" t="s">
        <v>739</v>
      </c>
      <c r="I240" s="93">
        <v>38744</v>
      </c>
    </row>
    <row r="241" spans="2:9" ht="13.5">
      <c r="B241" s="82">
        <v>140</v>
      </c>
      <c r="C241" s="87" t="s">
        <v>534</v>
      </c>
      <c r="D241" s="92" t="s">
        <v>1280</v>
      </c>
      <c r="E241" s="89">
        <v>1</v>
      </c>
      <c r="F241" s="90" t="s">
        <v>1158</v>
      </c>
      <c r="G241" s="92" t="s">
        <v>669</v>
      </c>
      <c r="H241" s="92" t="s">
        <v>670</v>
      </c>
      <c r="I241" s="93">
        <v>24952</v>
      </c>
    </row>
    <row r="242" spans="2:9" ht="13.5">
      <c r="B242" s="82">
        <v>141</v>
      </c>
      <c r="C242" s="87" t="s">
        <v>535</v>
      </c>
      <c r="D242" s="92" t="s">
        <v>1280</v>
      </c>
      <c r="E242" s="89">
        <v>1</v>
      </c>
      <c r="F242" s="90" t="s">
        <v>1158</v>
      </c>
      <c r="G242" s="92" t="s">
        <v>671</v>
      </c>
      <c r="H242" s="92" t="s">
        <v>672</v>
      </c>
      <c r="I242" s="93">
        <v>24952</v>
      </c>
    </row>
    <row r="243" spans="2:9" ht="13.5">
      <c r="B243" s="82">
        <v>142</v>
      </c>
      <c r="C243" s="87" t="s">
        <v>554</v>
      </c>
      <c r="D243" s="92" t="s">
        <v>1280</v>
      </c>
      <c r="E243" s="89">
        <v>1</v>
      </c>
      <c r="F243" s="90" t="s">
        <v>1158</v>
      </c>
      <c r="G243" s="92" t="s">
        <v>505</v>
      </c>
      <c r="H243" s="92" t="s">
        <v>493</v>
      </c>
      <c r="I243" s="93">
        <v>25359</v>
      </c>
    </row>
    <row r="244" spans="2:9" ht="13.5">
      <c r="B244" s="82">
        <v>143</v>
      </c>
      <c r="C244" s="87" t="s">
        <v>555</v>
      </c>
      <c r="D244" s="92" t="s">
        <v>1280</v>
      </c>
      <c r="E244" s="89">
        <v>1</v>
      </c>
      <c r="F244" s="90" t="s">
        <v>1158</v>
      </c>
      <c r="G244" s="92" t="s">
        <v>690</v>
      </c>
      <c r="H244" s="92" t="s">
        <v>691</v>
      </c>
      <c r="I244" s="93">
        <v>25359</v>
      </c>
    </row>
    <row r="245" spans="2:9" ht="13.5">
      <c r="B245" s="82">
        <v>144</v>
      </c>
      <c r="C245" s="87" t="s">
        <v>1281</v>
      </c>
      <c r="D245" s="92" t="s">
        <v>1280</v>
      </c>
      <c r="E245" s="89">
        <v>1</v>
      </c>
      <c r="F245" s="90" t="s">
        <v>1158</v>
      </c>
      <c r="G245" s="92" t="s">
        <v>1282</v>
      </c>
      <c r="H245" s="92" t="s">
        <v>1228</v>
      </c>
      <c r="I245" s="93">
        <v>25979</v>
      </c>
    </row>
    <row r="246" spans="2:9" ht="13.5">
      <c r="B246" s="82">
        <v>145</v>
      </c>
      <c r="C246" s="87" t="s">
        <v>1283</v>
      </c>
      <c r="D246" s="92" t="s">
        <v>1280</v>
      </c>
      <c r="E246" s="89">
        <v>1</v>
      </c>
      <c r="F246" s="90" t="s">
        <v>1158</v>
      </c>
      <c r="G246" s="92" t="s">
        <v>1284</v>
      </c>
      <c r="H246" s="92" t="s">
        <v>1177</v>
      </c>
      <c r="I246" s="93">
        <v>28976</v>
      </c>
    </row>
    <row r="247" spans="2:9" ht="13.5">
      <c r="B247" s="82">
        <v>146</v>
      </c>
      <c r="C247" s="87" t="s">
        <v>602</v>
      </c>
      <c r="D247" s="92" t="s">
        <v>1280</v>
      </c>
      <c r="E247" s="89">
        <v>1</v>
      </c>
      <c r="F247" s="90" t="s">
        <v>1158</v>
      </c>
      <c r="G247" s="92" t="s">
        <v>722</v>
      </c>
      <c r="H247" s="92" t="s">
        <v>694</v>
      </c>
      <c r="I247" s="93">
        <v>29651</v>
      </c>
    </row>
    <row r="248" spans="2:9" ht="13.5">
      <c r="B248" s="82">
        <v>147</v>
      </c>
      <c r="C248" s="87" t="s">
        <v>626</v>
      </c>
      <c r="D248" s="92" t="s">
        <v>1280</v>
      </c>
      <c r="E248" s="89">
        <v>1</v>
      </c>
      <c r="F248" s="90" t="s">
        <v>1158</v>
      </c>
      <c r="G248" s="92" t="s">
        <v>729</v>
      </c>
      <c r="H248" s="92" t="s">
        <v>494</v>
      </c>
      <c r="I248" s="93">
        <v>32575</v>
      </c>
    </row>
    <row r="249" spans="2:9" ht="13.5">
      <c r="B249" s="82">
        <v>148</v>
      </c>
      <c r="C249" s="87" t="s">
        <v>635</v>
      </c>
      <c r="D249" s="92" t="s">
        <v>1280</v>
      </c>
      <c r="E249" s="89">
        <v>1</v>
      </c>
      <c r="F249" s="90" t="s">
        <v>1158</v>
      </c>
      <c r="G249" s="92" t="s">
        <v>735</v>
      </c>
      <c r="H249" s="92" t="s">
        <v>703</v>
      </c>
      <c r="I249" s="93">
        <v>34003</v>
      </c>
    </row>
    <row r="250" spans="2:9" ht="13.5">
      <c r="B250" s="82">
        <v>149</v>
      </c>
      <c r="C250" s="87" t="s">
        <v>637</v>
      </c>
      <c r="D250" s="92" t="s">
        <v>1280</v>
      </c>
      <c r="E250" s="89">
        <v>1</v>
      </c>
      <c r="F250" s="90" t="s">
        <v>1158</v>
      </c>
      <c r="G250" s="92" t="s">
        <v>736</v>
      </c>
      <c r="H250" s="92" t="s">
        <v>715</v>
      </c>
      <c r="I250" s="93">
        <v>34095</v>
      </c>
    </row>
    <row r="251" spans="2:9" ht="13.5">
      <c r="B251" s="82">
        <v>150</v>
      </c>
      <c r="C251" s="87" t="s">
        <v>640</v>
      </c>
      <c r="D251" s="92" t="s">
        <v>1280</v>
      </c>
      <c r="E251" s="89">
        <v>1</v>
      </c>
      <c r="F251" s="90" t="s">
        <v>1158</v>
      </c>
      <c r="G251" s="92" t="s">
        <v>738</v>
      </c>
      <c r="H251" s="92" t="s">
        <v>666</v>
      </c>
      <c r="I251" s="93">
        <v>35040</v>
      </c>
    </row>
    <row r="252" spans="2:9" ht="13.5">
      <c r="B252" s="82">
        <v>151</v>
      </c>
      <c r="C252" s="87" t="s">
        <v>645</v>
      </c>
      <c r="D252" s="92" t="s">
        <v>1280</v>
      </c>
      <c r="E252" s="89">
        <v>1</v>
      </c>
      <c r="F252" s="90" t="s">
        <v>1158</v>
      </c>
      <c r="G252" s="92" t="s">
        <v>740</v>
      </c>
      <c r="H252" s="92" t="s">
        <v>496</v>
      </c>
      <c r="I252" s="93">
        <v>36200</v>
      </c>
    </row>
    <row r="253" spans="2:9" ht="13.5">
      <c r="B253" s="82">
        <v>152</v>
      </c>
      <c r="C253" s="87" t="s">
        <v>1285</v>
      </c>
      <c r="D253" s="92" t="s">
        <v>1280</v>
      </c>
      <c r="E253" s="89">
        <v>1</v>
      </c>
      <c r="F253" s="90" t="s">
        <v>1158</v>
      </c>
      <c r="G253" s="92" t="s">
        <v>1286</v>
      </c>
      <c r="H253" s="92" t="s">
        <v>1165</v>
      </c>
      <c r="I253" s="93">
        <v>36642</v>
      </c>
    </row>
    <row r="254" spans="2:9" ht="13.5">
      <c r="B254" s="82">
        <v>153</v>
      </c>
      <c r="C254" s="87" t="s">
        <v>1287</v>
      </c>
      <c r="D254" s="92" t="s">
        <v>1280</v>
      </c>
      <c r="E254" s="89">
        <v>1</v>
      </c>
      <c r="F254" s="90" t="s">
        <v>1158</v>
      </c>
      <c r="G254" s="92" t="s">
        <v>1288</v>
      </c>
      <c r="H254" s="92" t="s">
        <v>1289</v>
      </c>
      <c r="I254" s="93">
        <v>37245</v>
      </c>
    </row>
    <row r="255" spans="2:9" ht="13.5">
      <c r="B255" s="82">
        <v>154</v>
      </c>
      <c r="C255" s="87" t="s">
        <v>533</v>
      </c>
      <c r="D255" s="92" t="s">
        <v>450</v>
      </c>
      <c r="E255" s="89">
        <v>1</v>
      </c>
      <c r="F255" s="90" t="s">
        <v>479</v>
      </c>
      <c r="G255" s="92" t="s">
        <v>667</v>
      </c>
      <c r="H255" s="92" t="s">
        <v>668</v>
      </c>
      <c r="I255" s="93">
        <v>24952</v>
      </c>
    </row>
    <row r="256" spans="2:9" ht="13.5">
      <c r="B256" s="82">
        <v>155</v>
      </c>
      <c r="C256" s="87" t="s">
        <v>532</v>
      </c>
      <c r="D256" s="92" t="s">
        <v>450</v>
      </c>
      <c r="E256" s="89">
        <v>1</v>
      </c>
      <c r="F256" s="90" t="s">
        <v>479</v>
      </c>
      <c r="G256" s="92" t="s">
        <v>665</v>
      </c>
      <c r="H256" s="92" t="s">
        <v>666</v>
      </c>
      <c r="I256" s="93">
        <v>24953</v>
      </c>
    </row>
    <row r="257" spans="2:9" ht="13.5">
      <c r="B257" s="82">
        <v>156</v>
      </c>
      <c r="C257" s="87" t="s">
        <v>542</v>
      </c>
      <c r="D257" s="92" t="s">
        <v>450</v>
      </c>
      <c r="E257" s="89">
        <v>1</v>
      </c>
      <c r="F257" s="90" t="s">
        <v>479</v>
      </c>
      <c r="G257" s="92" t="s">
        <v>675</v>
      </c>
      <c r="H257" s="92" t="s">
        <v>676</v>
      </c>
      <c r="I257" s="93">
        <v>25332</v>
      </c>
    </row>
    <row r="258" spans="2:9" ht="13.5">
      <c r="B258" s="82">
        <v>157</v>
      </c>
      <c r="C258" s="87" t="s">
        <v>543</v>
      </c>
      <c r="D258" s="92" t="s">
        <v>450</v>
      </c>
      <c r="E258" s="89">
        <v>1</v>
      </c>
      <c r="F258" s="90" t="s">
        <v>479</v>
      </c>
      <c r="G258" s="92" t="s">
        <v>677</v>
      </c>
      <c r="H258" s="92" t="s">
        <v>678</v>
      </c>
      <c r="I258" s="93">
        <v>25332</v>
      </c>
    </row>
    <row r="259" spans="2:9" ht="13.5">
      <c r="B259" s="82">
        <v>158</v>
      </c>
      <c r="C259" s="87" t="s">
        <v>784</v>
      </c>
      <c r="D259" s="92" t="s">
        <v>450</v>
      </c>
      <c r="E259" s="89">
        <v>1</v>
      </c>
      <c r="F259" s="90" t="s">
        <v>1158</v>
      </c>
      <c r="G259" s="92" t="s">
        <v>491</v>
      </c>
      <c r="H259" s="92" t="s">
        <v>670</v>
      </c>
      <c r="I259" s="93">
        <v>25332</v>
      </c>
    </row>
    <row r="260" spans="2:9" ht="13.5">
      <c r="B260" s="82">
        <v>159</v>
      </c>
      <c r="C260" s="87" t="s">
        <v>785</v>
      </c>
      <c r="D260" s="92" t="s">
        <v>450</v>
      </c>
      <c r="E260" s="89">
        <v>1</v>
      </c>
      <c r="F260" s="90" t="s">
        <v>1158</v>
      </c>
      <c r="G260" s="92" t="s">
        <v>679</v>
      </c>
      <c r="H260" s="92" t="s">
        <v>676</v>
      </c>
      <c r="I260" s="93">
        <v>25332</v>
      </c>
    </row>
    <row r="261" spans="2:9" ht="13.5">
      <c r="B261" s="82">
        <v>160</v>
      </c>
      <c r="C261" s="87" t="s">
        <v>786</v>
      </c>
      <c r="D261" s="92" t="s">
        <v>450</v>
      </c>
      <c r="E261" s="89">
        <v>1</v>
      </c>
      <c r="F261" s="90" t="s">
        <v>1158</v>
      </c>
      <c r="G261" s="92" t="s">
        <v>680</v>
      </c>
      <c r="H261" s="92" t="s">
        <v>681</v>
      </c>
      <c r="I261" s="93">
        <v>25332</v>
      </c>
    </row>
    <row r="262" spans="2:9" ht="13.5">
      <c r="B262" s="82">
        <v>161</v>
      </c>
      <c r="C262" s="87" t="s">
        <v>1290</v>
      </c>
      <c r="D262" s="92" t="s">
        <v>450</v>
      </c>
      <c r="E262" s="89">
        <v>1</v>
      </c>
      <c r="F262" s="90" t="s">
        <v>479</v>
      </c>
      <c r="G262" s="92" t="s">
        <v>1163</v>
      </c>
      <c r="H262" s="92" t="s">
        <v>1291</v>
      </c>
      <c r="I262" s="93">
        <v>25569</v>
      </c>
    </row>
    <row r="263" spans="2:9" ht="13.5">
      <c r="B263" s="82">
        <v>162</v>
      </c>
      <c r="C263" s="87" t="s">
        <v>557</v>
      </c>
      <c r="D263" s="92" t="s">
        <v>450</v>
      </c>
      <c r="E263" s="89">
        <v>1</v>
      </c>
      <c r="F263" s="90" t="s">
        <v>479</v>
      </c>
      <c r="G263" s="92" t="s">
        <v>692</v>
      </c>
      <c r="H263" s="92" t="s">
        <v>780</v>
      </c>
      <c r="I263" s="93">
        <v>25699</v>
      </c>
    </row>
    <row r="264" spans="2:9" ht="13.5">
      <c r="B264" s="82">
        <v>163</v>
      </c>
      <c r="C264" s="87" t="s">
        <v>1292</v>
      </c>
      <c r="D264" s="92" t="s">
        <v>450</v>
      </c>
      <c r="E264" s="89">
        <v>1</v>
      </c>
      <c r="F264" s="90" t="s">
        <v>479</v>
      </c>
      <c r="G264" s="92" t="s">
        <v>1255</v>
      </c>
      <c r="H264" s="92" t="s">
        <v>1256</v>
      </c>
      <c r="I264" s="93">
        <v>25993</v>
      </c>
    </row>
    <row r="265" spans="2:9" ht="13.5">
      <c r="B265" s="82">
        <v>164</v>
      </c>
      <c r="C265" s="87" t="s">
        <v>1293</v>
      </c>
      <c r="D265" s="92" t="s">
        <v>450</v>
      </c>
      <c r="E265" s="89">
        <v>1</v>
      </c>
      <c r="F265" s="90" t="s">
        <v>479</v>
      </c>
      <c r="G265" s="92" t="s">
        <v>693</v>
      </c>
      <c r="H265" s="92" t="s">
        <v>694</v>
      </c>
      <c r="I265" s="93">
        <v>26031</v>
      </c>
    </row>
    <row r="266" spans="2:9" ht="13.5">
      <c r="B266" s="82">
        <v>165</v>
      </c>
      <c r="C266" s="87" t="s">
        <v>562</v>
      </c>
      <c r="D266" s="92" t="s">
        <v>450</v>
      </c>
      <c r="E266" s="89">
        <v>1</v>
      </c>
      <c r="F266" s="90" t="s">
        <v>479</v>
      </c>
      <c r="G266" s="92" t="s">
        <v>695</v>
      </c>
      <c r="H266" s="92" t="s">
        <v>787</v>
      </c>
      <c r="I266" s="93">
        <v>26031</v>
      </c>
    </row>
    <row r="267" spans="2:9" ht="13.5">
      <c r="B267" s="82">
        <v>166</v>
      </c>
      <c r="C267" s="87" t="s">
        <v>573</v>
      </c>
      <c r="D267" s="92" t="s">
        <v>450</v>
      </c>
      <c r="E267" s="89">
        <v>1</v>
      </c>
      <c r="F267" s="90" t="s">
        <v>1158</v>
      </c>
      <c r="G267" s="92" t="s">
        <v>1294</v>
      </c>
      <c r="H267" s="92" t="s">
        <v>701</v>
      </c>
      <c r="I267" s="93">
        <v>26390</v>
      </c>
    </row>
    <row r="268" spans="2:9" ht="13.5">
      <c r="B268" s="82">
        <v>167</v>
      </c>
      <c r="C268" s="87" t="s">
        <v>1295</v>
      </c>
      <c r="D268" s="92" t="s">
        <v>450</v>
      </c>
      <c r="E268" s="89">
        <v>1</v>
      </c>
      <c r="F268" s="90" t="s">
        <v>479</v>
      </c>
      <c r="G268" s="92" t="s">
        <v>1296</v>
      </c>
      <c r="H268" s="92" t="s">
        <v>1177</v>
      </c>
      <c r="I268" s="93">
        <v>26390</v>
      </c>
    </row>
    <row r="269" spans="2:9" ht="13.5">
      <c r="B269" s="82">
        <v>168</v>
      </c>
      <c r="C269" s="87" t="s">
        <v>1297</v>
      </c>
      <c r="D269" s="92" t="s">
        <v>450</v>
      </c>
      <c r="E269" s="89">
        <v>1</v>
      </c>
      <c r="F269" s="90" t="s">
        <v>1158</v>
      </c>
      <c r="G269" s="92" t="s">
        <v>1298</v>
      </c>
      <c r="H269" s="92" t="s">
        <v>1169</v>
      </c>
      <c r="I269" s="93">
        <v>26390</v>
      </c>
    </row>
    <row r="270" spans="2:9" ht="13.5">
      <c r="B270" s="82">
        <v>169</v>
      </c>
      <c r="C270" s="87" t="s">
        <v>1299</v>
      </c>
      <c r="D270" s="92" t="s">
        <v>450</v>
      </c>
      <c r="E270" s="89">
        <v>1</v>
      </c>
      <c r="F270" s="90" t="s">
        <v>1158</v>
      </c>
      <c r="G270" s="92" t="s">
        <v>1300</v>
      </c>
      <c r="H270" s="92" t="s">
        <v>1169</v>
      </c>
      <c r="I270" s="93">
        <v>26390</v>
      </c>
    </row>
    <row r="271" spans="2:9" ht="13.5">
      <c r="B271" s="82">
        <v>170</v>
      </c>
      <c r="C271" s="87" t="s">
        <v>1301</v>
      </c>
      <c r="D271" s="92" t="s">
        <v>450</v>
      </c>
      <c r="E271" s="89">
        <v>1</v>
      </c>
      <c r="F271" s="90" t="s">
        <v>1158</v>
      </c>
      <c r="G271" s="92" t="s">
        <v>1302</v>
      </c>
      <c r="H271" s="92" t="s">
        <v>1169</v>
      </c>
      <c r="I271" s="93">
        <v>26390</v>
      </c>
    </row>
    <row r="272" spans="2:9" ht="13.5">
      <c r="B272" s="82">
        <v>171</v>
      </c>
      <c r="C272" s="87" t="s">
        <v>1303</v>
      </c>
      <c r="D272" s="92" t="s">
        <v>450</v>
      </c>
      <c r="E272" s="89">
        <v>2</v>
      </c>
      <c r="F272" s="90" t="s">
        <v>1158</v>
      </c>
      <c r="G272" s="92" t="s">
        <v>1304</v>
      </c>
      <c r="H272" s="92" t="s">
        <v>1169</v>
      </c>
      <c r="I272" s="93">
        <v>26390</v>
      </c>
    </row>
    <row r="273" spans="2:9" ht="13.5">
      <c r="B273" s="82">
        <v>172</v>
      </c>
      <c r="C273" s="87" t="s">
        <v>1305</v>
      </c>
      <c r="D273" s="92" t="s">
        <v>450</v>
      </c>
      <c r="E273" s="89">
        <v>1</v>
      </c>
      <c r="F273" s="90" t="s">
        <v>1158</v>
      </c>
      <c r="G273" s="92" t="s">
        <v>1306</v>
      </c>
      <c r="H273" s="92" t="s">
        <v>1165</v>
      </c>
      <c r="I273" s="93">
        <v>26390</v>
      </c>
    </row>
    <row r="274" spans="2:9" ht="13.5">
      <c r="B274" s="82">
        <v>173</v>
      </c>
      <c r="C274" s="87" t="s">
        <v>1307</v>
      </c>
      <c r="D274" s="92" t="s">
        <v>450</v>
      </c>
      <c r="E274" s="89">
        <v>1</v>
      </c>
      <c r="F274" s="90" t="s">
        <v>1158</v>
      </c>
      <c r="G274" s="92" t="s">
        <v>1163</v>
      </c>
      <c r="H274" s="92" t="s">
        <v>1165</v>
      </c>
      <c r="I274" s="93">
        <v>26390</v>
      </c>
    </row>
    <row r="275" spans="2:9" ht="13.5">
      <c r="B275" s="82">
        <v>174</v>
      </c>
      <c r="C275" s="87" t="s">
        <v>1308</v>
      </c>
      <c r="D275" s="92" t="s">
        <v>450</v>
      </c>
      <c r="E275" s="89">
        <v>3</v>
      </c>
      <c r="F275" s="90" t="s">
        <v>479</v>
      </c>
      <c r="G275" s="92" t="s">
        <v>1309</v>
      </c>
      <c r="H275" s="92" t="s">
        <v>1169</v>
      </c>
      <c r="I275" s="93">
        <v>26390</v>
      </c>
    </row>
    <row r="276" spans="2:9" ht="13.5">
      <c r="B276" s="82">
        <v>175</v>
      </c>
      <c r="C276" s="87" t="s">
        <v>1310</v>
      </c>
      <c r="D276" s="92" t="s">
        <v>450</v>
      </c>
      <c r="E276" s="89">
        <v>2</v>
      </c>
      <c r="F276" s="90" t="s">
        <v>479</v>
      </c>
      <c r="G276" s="92" t="s">
        <v>1311</v>
      </c>
      <c r="H276" s="92" t="s">
        <v>1169</v>
      </c>
      <c r="I276" s="93">
        <v>26390</v>
      </c>
    </row>
    <row r="277" spans="2:9" ht="13.5">
      <c r="B277" s="82">
        <v>176</v>
      </c>
      <c r="C277" s="87" t="s">
        <v>565</v>
      </c>
      <c r="D277" s="92" t="s">
        <v>450</v>
      </c>
      <c r="E277" s="89">
        <v>1</v>
      </c>
      <c r="F277" s="90" t="s">
        <v>479</v>
      </c>
      <c r="G277" s="92" t="s">
        <v>491</v>
      </c>
      <c r="H277" s="92" t="s">
        <v>496</v>
      </c>
      <c r="I277" s="93">
        <v>26458</v>
      </c>
    </row>
    <row r="278" spans="2:9" ht="13.5">
      <c r="B278" s="82">
        <v>177</v>
      </c>
      <c r="C278" s="87" t="s">
        <v>570</v>
      </c>
      <c r="D278" s="92" t="s">
        <v>450</v>
      </c>
      <c r="E278" s="89">
        <v>1</v>
      </c>
      <c r="F278" s="90" t="s">
        <v>479</v>
      </c>
      <c r="G278" s="92" t="s">
        <v>1163</v>
      </c>
      <c r="H278" s="92" t="s">
        <v>696</v>
      </c>
      <c r="I278" s="93">
        <v>26763</v>
      </c>
    </row>
    <row r="279" spans="2:9" ht="13.5">
      <c r="B279" s="82">
        <v>178</v>
      </c>
      <c r="C279" s="87" t="s">
        <v>571</v>
      </c>
      <c r="D279" s="92" t="s">
        <v>450</v>
      </c>
      <c r="E279" s="89">
        <v>1</v>
      </c>
      <c r="F279" s="90" t="s">
        <v>479</v>
      </c>
      <c r="G279" s="92" t="s">
        <v>697</v>
      </c>
      <c r="H279" s="92" t="s">
        <v>698</v>
      </c>
      <c r="I279" s="93">
        <v>26763</v>
      </c>
    </row>
    <row r="280" spans="2:9" ht="13.5">
      <c r="B280" s="82">
        <v>179</v>
      </c>
      <c r="C280" s="87" t="s">
        <v>1312</v>
      </c>
      <c r="D280" s="92" t="s">
        <v>450</v>
      </c>
      <c r="E280" s="89">
        <v>1</v>
      </c>
      <c r="F280" s="90" t="s">
        <v>1158</v>
      </c>
      <c r="G280" s="92" t="s">
        <v>491</v>
      </c>
      <c r="H280" s="92" t="s">
        <v>1169</v>
      </c>
      <c r="I280" s="93">
        <v>27485</v>
      </c>
    </row>
    <row r="281" spans="2:9" ht="13.5">
      <c r="B281" s="82">
        <v>180</v>
      </c>
      <c r="C281" s="87" t="s">
        <v>1313</v>
      </c>
      <c r="D281" s="92" t="s">
        <v>450</v>
      </c>
      <c r="E281" s="89">
        <v>2</v>
      </c>
      <c r="F281" s="90" t="s">
        <v>479</v>
      </c>
      <c r="G281" s="92" t="s">
        <v>1314</v>
      </c>
      <c r="H281" s="92" t="s">
        <v>1177</v>
      </c>
      <c r="I281" s="93">
        <v>27668</v>
      </c>
    </row>
    <row r="282" spans="2:9" ht="13.5">
      <c r="B282" s="82">
        <v>181</v>
      </c>
      <c r="C282" s="87" t="s">
        <v>582</v>
      </c>
      <c r="D282" s="92" t="s">
        <v>450</v>
      </c>
      <c r="E282" s="89">
        <v>1</v>
      </c>
      <c r="F282" s="90" t="s">
        <v>479</v>
      </c>
      <c r="G282" s="92" t="s">
        <v>491</v>
      </c>
      <c r="H282" s="92" t="s">
        <v>496</v>
      </c>
      <c r="I282" s="93">
        <v>28588</v>
      </c>
    </row>
    <row r="283" spans="2:9" ht="13.5">
      <c r="B283" s="82">
        <v>182</v>
      </c>
      <c r="C283" s="87" t="s">
        <v>584</v>
      </c>
      <c r="D283" s="92" t="s">
        <v>450</v>
      </c>
      <c r="E283" s="89">
        <v>1</v>
      </c>
      <c r="F283" s="90" t="s">
        <v>479</v>
      </c>
      <c r="G283" s="92" t="s">
        <v>708</v>
      </c>
      <c r="H283" s="92" t="s">
        <v>673</v>
      </c>
      <c r="I283" s="93">
        <v>28588</v>
      </c>
    </row>
    <row r="284" spans="2:9" ht="13.5">
      <c r="B284" s="82">
        <v>183</v>
      </c>
      <c r="C284" s="87" t="s">
        <v>788</v>
      </c>
      <c r="D284" s="92" t="s">
        <v>450</v>
      </c>
      <c r="E284" s="89">
        <v>1</v>
      </c>
      <c r="F284" s="90" t="s">
        <v>479</v>
      </c>
      <c r="G284" s="92" t="s">
        <v>709</v>
      </c>
      <c r="H284" s="92" t="s">
        <v>673</v>
      </c>
      <c r="I284" s="93">
        <v>28588</v>
      </c>
    </row>
    <row r="285" spans="2:9" ht="13.5">
      <c r="B285" s="82">
        <v>184</v>
      </c>
      <c r="C285" s="87" t="s">
        <v>585</v>
      </c>
      <c r="D285" s="92" t="s">
        <v>450</v>
      </c>
      <c r="E285" s="89">
        <v>1</v>
      </c>
      <c r="F285" s="90" t="s">
        <v>479</v>
      </c>
      <c r="G285" s="92" t="s">
        <v>710</v>
      </c>
      <c r="H285" s="92" t="s">
        <v>787</v>
      </c>
      <c r="I285" s="93">
        <v>28588</v>
      </c>
    </row>
    <row r="286" spans="2:9" ht="13.5">
      <c r="B286" s="82">
        <v>185</v>
      </c>
      <c r="C286" s="87" t="s">
        <v>597</v>
      </c>
      <c r="D286" s="92" t="s">
        <v>450</v>
      </c>
      <c r="E286" s="89">
        <v>1</v>
      </c>
      <c r="F286" s="90" t="s">
        <v>479</v>
      </c>
      <c r="G286" s="92" t="s">
        <v>1163</v>
      </c>
      <c r="H286" s="92" t="s">
        <v>715</v>
      </c>
      <c r="I286" s="93">
        <v>29319</v>
      </c>
    </row>
    <row r="287" spans="2:9" ht="13.5">
      <c r="B287" s="82">
        <v>186</v>
      </c>
      <c r="C287" s="87" t="s">
        <v>599</v>
      </c>
      <c r="D287" s="92" t="s">
        <v>450</v>
      </c>
      <c r="E287" s="89">
        <v>1</v>
      </c>
      <c r="F287" s="90" t="s">
        <v>479</v>
      </c>
      <c r="G287" s="92" t="s">
        <v>1163</v>
      </c>
      <c r="H287" s="92" t="s">
        <v>718</v>
      </c>
      <c r="I287" s="93">
        <v>29651</v>
      </c>
    </row>
    <row r="288" spans="2:9" ht="13.5">
      <c r="B288" s="82">
        <v>187</v>
      </c>
      <c r="C288" s="87" t="s">
        <v>603</v>
      </c>
      <c r="D288" s="92" t="s">
        <v>450</v>
      </c>
      <c r="E288" s="89">
        <v>1</v>
      </c>
      <c r="F288" s="90" t="s">
        <v>1158</v>
      </c>
      <c r="G288" s="92" t="s">
        <v>692</v>
      </c>
      <c r="H288" s="92" t="s">
        <v>780</v>
      </c>
      <c r="I288" s="93">
        <v>29684</v>
      </c>
    </row>
    <row r="289" spans="2:9" ht="13.5">
      <c r="B289" s="82">
        <v>188</v>
      </c>
      <c r="C289" s="87" t="s">
        <v>604</v>
      </c>
      <c r="D289" s="92" t="s">
        <v>450</v>
      </c>
      <c r="E289" s="89">
        <v>1</v>
      </c>
      <c r="F289" s="90" t="s">
        <v>1158</v>
      </c>
      <c r="G289" s="92" t="s">
        <v>723</v>
      </c>
      <c r="H289" s="92" t="s">
        <v>673</v>
      </c>
      <c r="I289" s="93">
        <v>29684</v>
      </c>
    </row>
    <row r="290" spans="2:9" ht="13.5">
      <c r="B290" s="82">
        <v>189</v>
      </c>
      <c r="C290" s="87" t="s">
        <v>607</v>
      </c>
      <c r="D290" s="92" t="s">
        <v>450</v>
      </c>
      <c r="E290" s="89">
        <v>4</v>
      </c>
      <c r="F290" s="90" t="s">
        <v>479</v>
      </c>
      <c r="G290" s="92" t="s">
        <v>1315</v>
      </c>
      <c r="H290" s="92" t="s">
        <v>696</v>
      </c>
      <c r="I290" s="93">
        <v>30054</v>
      </c>
    </row>
    <row r="291" spans="2:9" ht="13.5">
      <c r="B291" s="82">
        <v>190</v>
      </c>
      <c r="C291" s="87" t="s">
        <v>608</v>
      </c>
      <c r="D291" s="92" t="s">
        <v>450</v>
      </c>
      <c r="E291" s="89">
        <v>1</v>
      </c>
      <c r="F291" s="90" t="s">
        <v>1158</v>
      </c>
      <c r="G291" s="92" t="s">
        <v>1163</v>
      </c>
      <c r="H291" s="92" t="s">
        <v>726</v>
      </c>
      <c r="I291" s="93">
        <v>30054</v>
      </c>
    </row>
    <row r="292" spans="2:9" ht="13.5">
      <c r="B292" s="82">
        <v>191</v>
      </c>
      <c r="C292" s="87" t="s">
        <v>1316</v>
      </c>
      <c r="D292" s="92" t="s">
        <v>450</v>
      </c>
      <c r="E292" s="89">
        <v>1</v>
      </c>
      <c r="F292" s="90" t="s">
        <v>479</v>
      </c>
      <c r="G292" s="92" t="s">
        <v>1309</v>
      </c>
      <c r="H292" s="92" t="s">
        <v>1169</v>
      </c>
      <c r="I292" s="93">
        <v>30382</v>
      </c>
    </row>
    <row r="293" spans="2:9" ht="13.5">
      <c r="B293" s="82">
        <v>192</v>
      </c>
      <c r="C293" s="87" t="s">
        <v>1317</v>
      </c>
      <c r="D293" s="92" t="s">
        <v>450</v>
      </c>
      <c r="E293" s="89">
        <v>1</v>
      </c>
      <c r="F293" s="90" t="s">
        <v>479</v>
      </c>
      <c r="G293" s="92" t="s">
        <v>1309</v>
      </c>
      <c r="H293" s="92" t="s">
        <v>1169</v>
      </c>
      <c r="I293" s="93">
        <v>30382</v>
      </c>
    </row>
    <row r="294" spans="2:9" ht="13.5">
      <c r="B294" s="82">
        <v>193</v>
      </c>
      <c r="C294" s="87" t="s">
        <v>615</v>
      </c>
      <c r="D294" s="92" t="s">
        <v>450</v>
      </c>
      <c r="E294" s="89">
        <v>1</v>
      </c>
      <c r="F294" s="90" t="s">
        <v>479</v>
      </c>
      <c r="G294" s="92" t="s">
        <v>667</v>
      </c>
      <c r="H294" s="92" t="s">
        <v>668</v>
      </c>
      <c r="I294" s="93">
        <v>30414</v>
      </c>
    </row>
    <row r="295" spans="2:9" ht="13.5">
      <c r="B295" s="82">
        <v>194</v>
      </c>
      <c r="C295" s="87" t="s">
        <v>1318</v>
      </c>
      <c r="D295" s="92" t="s">
        <v>450</v>
      </c>
      <c r="E295" s="89">
        <v>5</v>
      </c>
      <c r="F295" s="90" t="s">
        <v>479</v>
      </c>
      <c r="G295" s="92" t="s">
        <v>491</v>
      </c>
      <c r="H295" s="92" t="s">
        <v>657</v>
      </c>
      <c r="I295" s="93">
        <v>31296</v>
      </c>
    </row>
    <row r="296" spans="2:9" ht="14.25" thickBot="1">
      <c r="B296" s="83">
        <v>195</v>
      </c>
      <c r="C296" s="94" t="s">
        <v>625</v>
      </c>
      <c r="D296" s="95" t="s">
        <v>450</v>
      </c>
      <c r="E296" s="96">
        <v>1</v>
      </c>
      <c r="F296" s="97" t="s">
        <v>479</v>
      </c>
      <c r="G296" s="95" t="s">
        <v>684</v>
      </c>
      <c r="H296" s="95" t="s">
        <v>657</v>
      </c>
      <c r="I296" s="98">
        <v>32209</v>
      </c>
    </row>
    <row r="297" spans="2:9" ht="13.5">
      <c r="B297" s="107"/>
      <c r="C297" s="87"/>
      <c r="D297" s="108"/>
      <c r="E297" s="89"/>
      <c r="F297" s="90"/>
      <c r="G297" s="108"/>
      <c r="H297" s="108"/>
      <c r="I297" s="109"/>
    </row>
    <row r="298" spans="2:9" ht="13.5">
      <c r="B298" s="111" t="s">
        <v>1077</v>
      </c>
      <c r="C298" s="87"/>
      <c r="D298" s="108"/>
      <c r="E298" s="89"/>
      <c r="F298" s="90"/>
      <c r="G298" s="108"/>
      <c r="H298" s="108"/>
      <c r="I298" s="109"/>
    </row>
    <row r="299" spans="2:9" ht="14.25" thickBot="1">
      <c r="B299" s="84" t="s">
        <v>524</v>
      </c>
      <c r="C299" s="84"/>
      <c r="I299" s="85" t="s">
        <v>1105</v>
      </c>
    </row>
    <row r="300" spans="2:9" ht="13.5">
      <c r="B300" s="78" t="s">
        <v>811</v>
      </c>
      <c r="C300" s="79" t="s">
        <v>802</v>
      </c>
      <c r="D300" s="79" t="s">
        <v>803</v>
      </c>
      <c r="E300" s="270" t="s">
        <v>804</v>
      </c>
      <c r="F300" s="270"/>
      <c r="G300" s="79" t="s">
        <v>847</v>
      </c>
      <c r="H300" s="79" t="s">
        <v>806</v>
      </c>
      <c r="I300" s="80" t="s">
        <v>807</v>
      </c>
    </row>
    <row r="301" spans="2:9" ht="13.5">
      <c r="B301" s="82">
        <v>196</v>
      </c>
      <c r="C301" s="87" t="s">
        <v>627</v>
      </c>
      <c r="D301" s="92" t="s">
        <v>450</v>
      </c>
      <c r="E301" s="89">
        <v>1</v>
      </c>
      <c r="F301" s="90" t="s">
        <v>1158</v>
      </c>
      <c r="G301" s="92" t="s">
        <v>730</v>
      </c>
      <c r="H301" s="92" t="s">
        <v>523</v>
      </c>
      <c r="I301" s="93">
        <v>32575</v>
      </c>
    </row>
    <row r="302" spans="2:9" ht="13.5">
      <c r="B302" s="82">
        <v>197</v>
      </c>
      <c r="C302" s="87" t="s">
        <v>1319</v>
      </c>
      <c r="D302" s="92" t="s">
        <v>450</v>
      </c>
      <c r="E302" s="89">
        <v>1</v>
      </c>
      <c r="F302" s="90" t="s">
        <v>1158</v>
      </c>
      <c r="G302" s="92" t="s">
        <v>1227</v>
      </c>
      <c r="H302" s="92" t="s">
        <v>1228</v>
      </c>
      <c r="I302" s="93">
        <v>37245</v>
      </c>
    </row>
    <row r="303" spans="2:9" ht="13.5">
      <c r="B303" s="82">
        <v>198</v>
      </c>
      <c r="C303" s="87" t="s">
        <v>1320</v>
      </c>
      <c r="D303" s="92" t="s">
        <v>450</v>
      </c>
      <c r="E303" s="89">
        <v>7</v>
      </c>
      <c r="F303" s="90" t="s">
        <v>1158</v>
      </c>
      <c r="G303" s="92" t="s">
        <v>1321</v>
      </c>
      <c r="H303" s="92" t="s">
        <v>705</v>
      </c>
      <c r="I303" s="93">
        <v>40582</v>
      </c>
    </row>
    <row r="304" spans="2:9" ht="13.5">
      <c r="B304" s="82">
        <v>199</v>
      </c>
      <c r="C304" s="87" t="s">
        <v>1322</v>
      </c>
      <c r="D304" s="92" t="s">
        <v>452</v>
      </c>
      <c r="E304" s="89">
        <v>1</v>
      </c>
      <c r="F304" s="90" t="s">
        <v>1158</v>
      </c>
      <c r="G304" s="92" t="s">
        <v>1231</v>
      </c>
      <c r="H304" s="92" t="s">
        <v>1169</v>
      </c>
      <c r="I304" s="93">
        <v>28976</v>
      </c>
    </row>
    <row r="305" spans="2:9" ht="13.5">
      <c r="B305" s="82">
        <v>200</v>
      </c>
      <c r="C305" s="87" t="s">
        <v>1323</v>
      </c>
      <c r="D305" s="92" t="s">
        <v>452</v>
      </c>
      <c r="E305" s="89">
        <v>1</v>
      </c>
      <c r="F305" s="90" t="s">
        <v>1158</v>
      </c>
      <c r="G305" s="92" t="s">
        <v>1324</v>
      </c>
      <c r="H305" s="92" t="s">
        <v>1169</v>
      </c>
      <c r="I305" s="93">
        <v>28976</v>
      </c>
    </row>
    <row r="306" spans="2:9" ht="13.5">
      <c r="B306" s="82">
        <v>201</v>
      </c>
      <c r="C306" s="87" t="s">
        <v>1325</v>
      </c>
      <c r="D306" s="92" t="s">
        <v>452</v>
      </c>
      <c r="E306" s="89">
        <v>1</v>
      </c>
      <c r="F306" s="90" t="s">
        <v>1158</v>
      </c>
      <c r="G306" s="92" t="s">
        <v>1324</v>
      </c>
      <c r="H306" s="92" t="s">
        <v>1169</v>
      </c>
      <c r="I306" s="93">
        <v>28976</v>
      </c>
    </row>
    <row r="307" spans="2:9" ht="13.5">
      <c r="B307" s="82">
        <v>202</v>
      </c>
      <c r="C307" s="87" t="s">
        <v>1326</v>
      </c>
      <c r="D307" s="92" t="s">
        <v>452</v>
      </c>
      <c r="E307" s="89">
        <v>2</v>
      </c>
      <c r="F307" s="90" t="s">
        <v>1158</v>
      </c>
      <c r="G307" s="92" t="s">
        <v>1324</v>
      </c>
      <c r="H307" s="92" t="s">
        <v>1169</v>
      </c>
      <c r="I307" s="93">
        <v>28976</v>
      </c>
    </row>
    <row r="308" spans="2:9" ht="13.5">
      <c r="B308" s="82">
        <v>203</v>
      </c>
      <c r="C308" s="87" t="s">
        <v>1327</v>
      </c>
      <c r="D308" s="92" t="s">
        <v>452</v>
      </c>
      <c r="E308" s="89">
        <v>1</v>
      </c>
      <c r="F308" s="90" t="s">
        <v>1158</v>
      </c>
      <c r="G308" s="92" t="s">
        <v>1324</v>
      </c>
      <c r="H308" s="92" t="s">
        <v>1169</v>
      </c>
      <c r="I308" s="93">
        <v>28976</v>
      </c>
    </row>
    <row r="309" spans="2:9" ht="13.5">
      <c r="B309" s="82">
        <v>204</v>
      </c>
      <c r="C309" s="87" t="s">
        <v>1328</v>
      </c>
      <c r="D309" s="92" t="s">
        <v>452</v>
      </c>
      <c r="E309" s="89">
        <v>1</v>
      </c>
      <c r="F309" s="90" t="s">
        <v>1158</v>
      </c>
      <c r="G309" s="92" t="s">
        <v>1324</v>
      </c>
      <c r="H309" s="92" t="s">
        <v>1169</v>
      </c>
      <c r="I309" s="93">
        <v>28976</v>
      </c>
    </row>
    <row r="310" spans="2:9" ht="13.5">
      <c r="B310" s="82">
        <v>205</v>
      </c>
      <c r="C310" s="87" t="s">
        <v>644</v>
      </c>
      <c r="D310" s="92" t="s">
        <v>452</v>
      </c>
      <c r="E310" s="89">
        <v>25000</v>
      </c>
      <c r="F310" s="90" t="s">
        <v>69</v>
      </c>
      <c r="G310" s="92" t="s">
        <v>491</v>
      </c>
      <c r="H310" s="92" t="s">
        <v>523</v>
      </c>
      <c r="I310" s="93">
        <v>36117</v>
      </c>
    </row>
    <row r="311" spans="2:9" ht="13.5">
      <c r="B311" s="82">
        <v>206</v>
      </c>
      <c r="C311" s="87" t="s">
        <v>544</v>
      </c>
      <c r="D311" s="92" t="s">
        <v>1175</v>
      </c>
      <c r="E311" s="89">
        <v>1</v>
      </c>
      <c r="F311" s="90" t="s">
        <v>1158</v>
      </c>
      <c r="G311" s="92" t="s">
        <v>682</v>
      </c>
      <c r="H311" s="92" t="s">
        <v>670</v>
      </c>
      <c r="I311" s="93">
        <v>25332</v>
      </c>
    </row>
    <row r="312" spans="2:9" ht="13.5">
      <c r="B312" s="82">
        <v>207</v>
      </c>
      <c r="C312" s="87" t="s">
        <v>545</v>
      </c>
      <c r="D312" s="92" t="s">
        <v>1175</v>
      </c>
      <c r="E312" s="89">
        <v>1</v>
      </c>
      <c r="F312" s="90" t="s">
        <v>1158</v>
      </c>
      <c r="G312" s="92" t="s">
        <v>683</v>
      </c>
      <c r="H312" s="92" t="s">
        <v>787</v>
      </c>
      <c r="I312" s="93">
        <v>25332</v>
      </c>
    </row>
    <row r="313" spans="2:9" ht="13.5">
      <c r="B313" s="82">
        <v>208</v>
      </c>
      <c r="C313" s="87" t="s">
        <v>1329</v>
      </c>
      <c r="D313" s="92" t="s">
        <v>1175</v>
      </c>
      <c r="E313" s="89">
        <v>1</v>
      </c>
      <c r="F313" s="90" t="s">
        <v>1158</v>
      </c>
      <c r="G313" s="92" t="s">
        <v>1330</v>
      </c>
      <c r="H313" s="92" t="s">
        <v>1291</v>
      </c>
      <c r="I313" s="93">
        <v>25993</v>
      </c>
    </row>
    <row r="314" spans="2:9" ht="13.5">
      <c r="B314" s="82">
        <v>209</v>
      </c>
      <c r="C314" s="87" t="s">
        <v>1331</v>
      </c>
      <c r="D314" s="92" t="s">
        <v>1175</v>
      </c>
      <c r="E314" s="89">
        <v>1</v>
      </c>
      <c r="F314" s="90" t="s">
        <v>1158</v>
      </c>
      <c r="G314" s="92"/>
      <c r="H314" s="92" t="s">
        <v>1181</v>
      </c>
      <c r="I314" s="93">
        <v>26390</v>
      </c>
    </row>
    <row r="315" spans="2:9" ht="13.5">
      <c r="B315" s="82">
        <v>210</v>
      </c>
      <c r="C315" s="87" t="s">
        <v>1332</v>
      </c>
      <c r="D315" s="92" t="s">
        <v>1175</v>
      </c>
      <c r="E315" s="89">
        <v>1</v>
      </c>
      <c r="F315" s="90" t="s">
        <v>654</v>
      </c>
      <c r="G315" s="92" t="s">
        <v>1163</v>
      </c>
      <c r="H315" s="92" t="s">
        <v>1169</v>
      </c>
      <c r="I315" s="93">
        <v>26390</v>
      </c>
    </row>
    <row r="316" spans="2:9" ht="13.5">
      <c r="B316" s="82">
        <v>211</v>
      </c>
      <c r="C316" s="87" t="s">
        <v>1333</v>
      </c>
      <c r="D316" s="92" t="s">
        <v>1175</v>
      </c>
      <c r="E316" s="89">
        <v>1</v>
      </c>
      <c r="F316" s="90" t="s">
        <v>654</v>
      </c>
      <c r="G316" s="92" t="s">
        <v>1163</v>
      </c>
      <c r="H316" s="92" t="s">
        <v>1165</v>
      </c>
      <c r="I316" s="93">
        <v>26390</v>
      </c>
    </row>
    <row r="317" spans="2:9" ht="13.5">
      <c r="B317" s="82">
        <v>212</v>
      </c>
      <c r="C317" s="87" t="s">
        <v>1334</v>
      </c>
      <c r="D317" s="92" t="s">
        <v>1175</v>
      </c>
      <c r="E317" s="89">
        <v>1</v>
      </c>
      <c r="F317" s="90" t="s">
        <v>654</v>
      </c>
      <c r="G317" s="92" t="s">
        <v>1163</v>
      </c>
      <c r="H317" s="92" t="s">
        <v>1289</v>
      </c>
      <c r="I317" s="93">
        <v>26416</v>
      </c>
    </row>
    <row r="318" spans="2:9" ht="13.5">
      <c r="B318" s="82">
        <v>213</v>
      </c>
      <c r="C318" s="87" t="s">
        <v>1335</v>
      </c>
      <c r="D318" s="92" t="s">
        <v>1175</v>
      </c>
      <c r="E318" s="89">
        <v>1</v>
      </c>
      <c r="F318" s="90" t="s">
        <v>654</v>
      </c>
      <c r="G318" s="92" t="s">
        <v>1211</v>
      </c>
      <c r="H318" s="92" t="s">
        <v>1212</v>
      </c>
      <c r="I318" s="93">
        <v>26416</v>
      </c>
    </row>
    <row r="319" spans="2:9" ht="13.5">
      <c r="B319" s="82">
        <v>214</v>
      </c>
      <c r="C319" s="87" t="s">
        <v>1336</v>
      </c>
      <c r="D319" s="92" t="s">
        <v>1175</v>
      </c>
      <c r="E319" s="89">
        <v>1</v>
      </c>
      <c r="F319" s="90" t="s">
        <v>1158</v>
      </c>
      <c r="G319" s="92" t="s">
        <v>1337</v>
      </c>
      <c r="H319" s="92" t="s">
        <v>1212</v>
      </c>
      <c r="I319" s="93">
        <v>26416</v>
      </c>
    </row>
    <row r="320" spans="2:9" ht="13.5">
      <c r="B320" s="82">
        <v>215</v>
      </c>
      <c r="C320" s="87" t="s">
        <v>572</v>
      </c>
      <c r="D320" s="92" t="s">
        <v>1175</v>
      </c>
      <c r="E320" s="89">
        <v>1</v>
      </c>
      <c r="F320" s="90" t="s">
        <v>654</v>
      </c>
      <c r="G320" s="92" t="s">
        <v>699</v>
      </c>
      <c r="H320" s="92" t="s">
        <v>700</v>
      </c>
      <c r="I320" s="93">
        <v>26763</v>
      </c>
    </row>
    <row r="321" spans="2:9" ht="13.5">
      <c r="B321" s="82">
        <v>216</v>
      </c>
      <c r="C321" s="87" t="s">
        <v>576</v>
      </c>
      <c r="D321" s="92" t="s">
        <v>1175</v>
      </c>
      <c r="E321" s="89">
        <v>1</v>
      </c>
      <c r="F321" s="90" t="s">
        <v>654</v>
      </c>
      <c r="G321" s="92" t="s">
        <v>489</v>
      </c>
      <c r="H321" s="92" t="s">
        <v>493</v>
      </c>
      <c r="I321" s="93">
        <v>27185</v>
      </c>
    </row>
    <row r="322" spans="2:9" ht="13.5">
      <c r="B322" s="82">
        <v>217</v>
      </c>
      <c r="C322" s="87" t="s">
        <v>1338</v>
      </c>
      <c r="D322" s="92" t="s">
        <v>1175</v>
      </c>
      <c r="E322" s="89">
        <v>1</v>
      </c>
      <c r="F322" s="90" t="s">
        <v>1158</v>
      </c>
      <c r="G322" s="92" t="s">
        <v>1339</v>
      </c>
      <c r="H322" s="92" t="s">
        <v>1177</v>
      </c>
      <c r="I322" s="93">
        <v>27668</v>
      </c>
    </row>
    <row r="323" spans="2:9" ht="13.5">
      <c r="B323" s="82">
        <v>218</v>
      </c>
      <c r="C323" s="87" t="s">
        <v>1340</v>
      </c>
      <c r="D323" s="92" t="s">
        <v>1175</v>
      </c>
      <c r="E323" s="89">
        <v>1</v>
      </c>
      <c r="F323" s="90" t="s">
        <v>654</v>
      </c>
      <c r="G323" s="92" t="s">
        <v>1341</v>
      </c>
      <c r="H323" s="92" t="s">
        <v>1342</v>
      </c>
      <c r="I323" s="93">
        <v>27930</v>
      </c>
    </row>
    <row r="324" spans="2:9" ht="13.5">
      <c r="B324" s="82">
        <v>219</v>
      </c>
      <c r="C324" s="87" t="s">
        <v>580</v>
      </c>
      <c r="D324" s="92" t="s">
        <v>1175</v>
      </c>
      <c r="E324" s="89">
        <v>2</v>
      </c>
      <c r="F324" s="90" t="s">
        <v>654</v>
      </c>
      <c r="G324" s="92" t="s">
        <v>706</v>
      </c>
      <c r="H324" s="92" t="s">
        <v>707</v>
      </c>
      <c r="I324" s="93">
        <v>28202</v>
      </c>
    </row>
    <row r="325" spans="2:9" ht="13.5">
      <c r="B325" s="82">
        <v>220</v>
      </c>
      <c r="C325" s="87" t="s">
        <v>590</v>
      </c>
      <c r="D325" s="92" t="s">
        <v>1175</v>
      </c>
      <c r="E325" s="89">
        <v>1</v>
      </c>
      <c r="F325" s="90" t="s">
        <v>1158</v>
      </c>
      <c r="G325" s="92" t="s">
        <v>520</v>
      </c>
      <c r="H325" s="92" t="s">
        <v>521</v>
      </c>
      <c r="I325" s="93">
        <v>28954</v>
      </c>
    </row>
    <row r="326" spans="2:9" ht="13.5">
      <c r="B326" s="82">
        <v>221</v>
      </c>
      <c r="C326" s="87" t="s">
        <v>591</v>
      </c>
      <c r="D326" s="92" t="s">
        <v>1175</v>
      </c>
      <c r="E326" s="89">
        <v>1</v>
      </c>
      <c r="F326" s="90" t="s">
        <v>1158</v>
      </c>
      <c r="G326" s="92" t="s">
        <v>491</v>
      </c>
      <c r="H326" s="92" t="s">
        <v>494</v>
      </c>
      <c r="I326" s="93">
        <v>28954</v>
      </c>
    </row>
    <row r="327" spans="2:9" ht="13.5">
      <c r="B327" s="82">
        <v>222</v>
      </c>
      <c r="C327" s="87" t="s">
        <v>1343</v>
      </c>
      <c r="D327" s="92" t="s">
        <v>1175</v>
      </c>
      <c r="E327" s="89">
        <v>1</v>
      </c>
      <c r="F327" s="90" t="s">
        <v>654</v>
      </c>
      <c r="G327" s="92" t="s">
        <v>491</v>
      </c>
      <c r="H327" s="92" t="s">
        <v>1169</v>
      </c>
      <c r="I327" s="93">
        <v>28976</v>
      </c>
    </row>
    <row r="328" spans="2:9" ht="13.5">
      <c r="B328" s="82">
        <v>223</v>
      </c>
      <c r="C328" s="87" t="s">
        <v>1344</v>
      </c>
      <c r="D328" s="92" t="s">
        <v>1175</v>
      </c>
      <c r="E328" s="89">
        <v>1</v>
      </c>
      <c r="F328" s="90" t="s">
        <v>654</v>
      </c>
      <c r="G328" s="92" t="s">
        <v>1345</v>
      </c>
      <c r="H328" s="92" t="s">
        <v>1212</v>
      </c>
      <c r="I328" s="93">
        <v>29152</v>
      </c>
    </row>
    <row r="329" spans="2:9" ht="13.5">
      <c r="B329" s="82">
        <v>224</v>
      </c>
      <c r="C329" s="87" t="s">
        <v>1346</v>
      </c>
      <c r="D329" s="92" t="s">
        <v>1175</v>
      </c>
      <c r="E329" s="89">
        <v>1</v>
      </c>
      <c r="F329" s="90" t="s">
        <v>654</v>
      </c>
      <c r="G329" s="92" t="s">
        <v>1163</v>
      </c>
      <c r="H329" s="92" t="s">
        <v>1289</v>
      </c>
      <c r="I329" s="93">
        <v>29152</v>
      </c>
    </row>
    <row r="330" spans="2:9" ht="13.5">
      <c r="B330" s="82">
        <v>225</v>
      </c>
      <c r="C330" s="87" t="s">
        <v>1347</v>
      </c>
      <c r="D330" s="92" t="s">
        <v>1175</v>
      </c>
      <c r="E330" s="89">
        <v>2</v>
      </c>
      <c r="F330" s="90" t="s">
        <v>654</v>
      </c>
      <c r="G330" s="92" t="s">
        <v>1163</v>
      </c>
      <c r="H330" s="92" t="s">
        <v>1214</v>
      </c>
      <c r="I330" s="93">
        <v>29337</v>
      </c>
    </row>
    <row r="331" spans="2:9" ht="13.5">
      <c r="B331" s="82">
        <v>226</v>
      </c>
      <c r="C331" s="87" t="s">
        <v>1348</v>
      </c>
      <c r="D331" s="92" t="s">
        <v>1175</v>
      </c>
      <c r="E331" s="89">
        <v>1</v>
      </c>
      <c r="F331" s="90" t="s">
        <v>1158</v>
      </c>
      <c r="G331" s="92" t="s">
        <v>1163</v>
      </c>
      <c r="H331" s="92" t="s">
        <v>1181</v>
      </c>
      <c r="I331" s="93">
        <v>29971</v>
      </c>
    </row>
    <row r="332" spans="2:9" ht="13.5">
      <c r="B332" s="82">
        <v>227</v>
      </c>
      <c r="C332" s="87" t="s">
        <v>1349</v>
      </c>
      <c r="D332" s="92" t="s">
        <v>1175</v>
      </c>
      <c r="E332" s="89">
        <v>1</v>
      </c>
      <c r="F332" s="90" t="s">
        <v>1158</v>
      </c>
      <c r="G332" s="92" t="s">
        <v>1350</v>
      </c>
      <c r="H332" s="92" t="s">
        <v>1169</v>
      </c>
      <c r="I332" s="93">
        <v>30012</v>
      </c>
    </row>
    <row r="333" spans="2:9" ht="13.5">
      <c r="B333" s="82">
        <v>228</v>
      </c>
      <c r="C333" s="87" t="s">
        <v>1351</v>
      </c>
      <c r="D333" s="92" t="s">
        <v>1175</v>
      </c>
      <c r="E333" s="89">
        <v>1</v>
      </c>
      <c r="F333" s="90" t="s">
        <v>654</v>
      </c>
      <c r="G333" s="92" t="s">
        <v>1163</v>
      </c>
      <c r="H333" s="92" t="s">
        <v>1177</v>
      </c>
      <c r="I333" s="93">
        <v>30512</v>
      </c>
    </row>
    <row r="334" spans="2:9" ht="13.5">
      <c r="B334" s="82">
        <v>229</v>
      </c>
      <c r="C334" s="87" t="s">
        <v>620</v>
      </c>
      <c r="D334" s="92" t="s">
        <v>1175</v>
      </c>
      <c r="E334" s="89">
        <v>1</v>
      </c>
      <c r="F334" s="90" t="s">
        <v>654</v>
      </c>
      <c r="G334" s="92" t="s">
        <v>491</v>
      </c>
      <c r="H334" s="92" t="s">
        <v>789</v>
      </c>
      <c r="I334" s="93">
        <v>31296</v>
      </c>
    </row>
    <row r="335" spans="2:9" ht="13.5">
      <c r="B335" s="82">
        <v>230</v>
      </c>
      <c r="C335" s="87" t="s">
        <v>1352</v>
      </c>
      <c r="D335" s="92" t="s">
        <v>1175</v>
      </c>
      <c r="E335" s="89">
        <v>5</v>
      </c>
      <c r="F335" s="90" t="s">
        <v>654</v>
      </c>
      <c r="G335" s="92" t="s">
        <v>1353</v>
      </c>
      <c r="H335" s="92" t="s">
        <v>1354</v>
      </c>
      <c r="I335" s="93">
        <v>32497</v>
      </c>
    </row>
    <row r="336" spans="2:9" ht="13.5">
      <c r="B336" s="82">
        <v>231</v>
      </c>
      <c r="C336" s="87" t="s">
        <v>1355</v>
      </c>
      <c r="D336" s="92" t="s">
        <v>1175</v>
      </c>
      <c r="E336" s="89">
        <v>1</v>
      </c>
      <c r="F336" s="90" t="s">
        <v>1158</v>
      </c>
      <c r="G336" s="92" t="s">
        <v>491</v>
      </c>
      <c r="H336" s="92" t="s">
        <v>1356</v>
      </c>
      <c r="I336" s="93">
        <v>32862</v>
      </c>
    </row>
    <row r="337" spans="2:9" ht="13.5">
      <c r="B337" s="82">
        <v>232</v>
      </c>
      <c r="C337" s="87" t="s">
        <v>633</v>
      </c>
      <c r="D337" s="92" t="s">
        <v>1175</v>
      </c>
      <c r="E337" s="89">
        <v>1</v>
      </c>
      <c r="F337" s="90" t="s">
        <v>654</v>
      </c>
      <c r="G337" s="92" t="s">
        <v>734</v>
      </c>
      <c r="H337" s="92" t="s">
        <v>718</v>
      </c>
      <c r="I337" s="93">
        <v>33737</v>
      </c>
    </row>
    <row r="338" spans="2:9" ht="13.5">
      <c r="B338" s="82">
        <v>233</v>
      </c>
      <c r="C338" s="87" t="s">
        <v>1357</v>
      </c>
      <c r="D338" s="92" t="s">
        <v>1175</v>
      </c>
      <c r="E338" s="89">
        <v>1</v>
      </c>
      <c r="F338" s="90" t="s">
        <v>654</v>
      </c>
      <c r="G338" s="92" t="s">
        <v>1255</v>
      </c>
      <c r="H338" s="92" t="s">
        <v>1256</v>
      </c>
      <c r="I338" s="93">
        <v>35788</v>
      </c>
    </row>
    <row r="339" spans="2:9" ht="13.5">
      <c r="B339" s="82">
        <v>234</v>
      </c>
      <c r="C339" s="87" t="s">
        <v>643</v>
      </c>
      <c r="D339" s="92" t="s">
        <v>1175</v>
      </c>
      <c r="E339" s="89">
        <v>104.1</v>
      </c>
      <c r="F339" s="90" t="s">
        <v>69</v>
      </c>
      <c r="G339" s="92" t="s">
        <v>1358</v>
      </c>
      <c r="H339" s="92" t="s">
        <v>494</v>
      </c>
      <c r="I339" s="93">
        <v>35930</v>
      </c>
    </row>
    <row r="340" spans="2:9" ht="13.5">
      <c r="B340" s="82">
        <v>235</v>
      </c>
      <c r="C340" s="87" t="s">
        <v>1359</v>
      </c>
      <c r="D340" s="92" t="s">
        <v>1175</v>
      </c>
      <c r="E340" s="89">
        <v>1</v>
      </c>
      <c r="F340" s="90" t="s">
        <v>1360</v>
      </c>
      <c r="G340" s="92" t="s">
        <v>1206</v>
      </c>
      <c r="H340" s="92" t="s">
        <v>779</v>
      </c>
      <c r="I340" s="93">
        <v>38764</v>
      </c>
    </row>
    <row r="341" spans="2:9" ht="14.25" thickBot="1">
      <c r="B341" s="83">
        <v>236</v>
      </c>
      <c r="C341" s="94" t="s">
        <v>1361</v>
      </c>
      <c r="D341" s="95" t="s">
        <v>1175</v>
      </c>
      <c r="E341" s="96">
        <v>2</v>
      </c>
      <c r="F341" s="97" t="s">
        <v>1158</v>
      </c>
      <c r="G341" s="95" t="s">
        <v>491</v>
      </c>
      <c r="H341" s="95" t="s">
        <v>523</v>
      </c>
      <c r="I341" s="98">
        <v>38764</v>
      </c>
    </row>
    <row r="342" ht="13.5">
      <c r="B342" s="81" t="s">
        <v>854</v>
      </c>
    </row>
  </sheetData>
  <sheetProtection/>
  <mergeCells count="13">
    <mergeCell ref="E89:F89"/>
    <mergeCell ref="E93:F93"/>
    <mergeCell ref="E78:F78"/>
    <mergeCell ref="E4:F4"/>
    <mergeCell ref="E151:F151"/>
    <mergeCell ref="E226:F226"/>
    <mergeCell ref="E300:F300"/>
    <mergeCell ref="B20:B21"/>
    <mergeCell ref="C20:C21"/>
    <mergeCell ref="E29:F29"/>
    <mergeCell ref="E35:F35"/>
    <mergeCell ref="E48:F48"/>
    <mergeCell ref="E54:F54"/>
  </mergeCells>
  <printOptions/>
  <pageMargins left="0.7" right="0.7" top="0.75" bottom="0.75" header="0.3" footer="0.3"/>
  <pageSetup fitToHeight="0" fitToWidth="1" horizontalDpi="600" verticalDpi="600" orientation="portrait" paperSize="9" scale="72" r:id="rId1"/>
  <rowBreaks count="4" manualBreakCount="4">
    <brk id="74" max="9" man="1"/>
    <brk id="147" max="9" man="1"/>
    <brk id="222" max="9" man="1"/>
    <brk id="29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50"/>
  <sheetViews>
    <sheetView zoomScaleSheetLayoutView="100" zoomScalePageLayoutView="0" workbookViewId="0" topLeftCell="A10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customWidth="1"/>
    <col min="3" max="3" width="3.421875" style="1" bestFit="1" customWidth="1"/>
    <col min="4" max="4" width="4.421875" style="1" bestFit="1" customWidth="1"/>
    <col min="5" max="6" width="4.421875" style="1" customWidth="1"/>
    <col min="7" max="7" width="7.140625" style="1" bestFit="1" customWidth="1"/>
    <col min="8" max="8" width="6.140625" style="1" bestFit="1" customWidth="1"/>
    <col min="9" max="9" width="5.421875" style="1" bestFit="1" customWidth="1"/>
    <col min="10" max="11" width="6.140625" style="1" bestFit="1" customWidth="1"/>
    <col min="12" max="12" width="3.421875" style="1" customWidth="1"/>
    <col min="13" max="13" width="6.140625" style="1" bestFit="1" customWidth="1"/>
    <col min="14" max="14" width="5.421875" style="1" bestFit="1" customWidth="1"/>
    <col min="15" max="15" width="3.421875" style="1" bestFit="1" customWidth="1"/>
    <col min="16" max="16" width="6.140625" style="1" bestFit="1" customWidth="1"/>
    <col min="17" max="17" width="5.421875" style="1" bestFit="1" customWidth="1"/>
    <col min="18" max="18" width="3.421875" style="1" bestFit="1" customWidth="1"/>
    <col min="19" max="19" width="6.140625" style="1" bestFit="1" customWidth="1"/>
    <col min="20" max="20" width="5.421875" style="1" bestFit="1" customWidth="1"/>
    <col min="21" max="21" width="3.421875" style="1" bestFit="1" customWidth="1"/>
    <col min="22" max="22" width="6.140625" style="1" bestFit="1" customWidth="1"/>
    <col min="23" max="23" width="5.421875" style="1" bestFit="1" customWidth="1"/>
    <col min="24" max="24" width="3.421875" style="1" bestFit="1" customWidth="1"/>
    <col min="25" max="25" width="6.140625" style="1" bestFit="1" customWidth="1"/>
    <col min="26" max="26" width="5.421875" style="1" bestFit="1" customWidth="1"/>
    <col min="27" max="27" width="3.421875" style="1" customWidth="1"/>
    <col min="28" max="28" width="6.140625" style="1" bestFit="1" customWidth="1"/>
    <col min="29" max="29" width="5.421875" style="1" bestFit="1" customWidth="1"/>
    <col min="30" max="30" width="2.57421875" style="1" customWidth="1"/>
    <col min="31" max="31" width="3.421875" style="1" bestFit="1" customWidth="1"/>
    <col min="32" max="33" width="6.421875" style="1" customWidth="1"/>
    <col min="34" max="34" width="6.421875" style="1" bestFit="1" customWidth="1"/>
    <col min="35" max="16384" width="2.57421875" style="1" customWidth="1"/>
  </cols>
  <sheetData>
    <row r="2" ht="13.5">
      <c r="B2" s="7" t="s">
        <v>1083</v>
      </c>
    </row>
    <row r="3" ht="14.25" thickBot="1">
      <c r="AC3" s="6" t="s">
        <v>95</v>
      </c>
    </row>
    <row r="4" spans="2:29" ht="13.5" customHeight="1">
      <c r="B4" s="146" t="s">
        <v>108</v>
      </c>
      <c r="C4" s="158" t="s">
        <v>84</v>
      </c>
      <c r="D4" s="150" t="s">
        <v>85</v>
      </c>
      <c r="E4" s="150"/>
      <c r="F4" s="151"/>
      <c r="G4" s="164" t="s">
        <v>89</v>
      </c>
      <c r="H4" s="151" t="s">
        <v>90</v>
      </c>
      <c r="I4" s="168"/>
      <c r="J4" s="168"/>
      <c r="K4" s="169"/>
      <c r="L4" s="151" t="s">
        <v>96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</row>
    <row r="5" spans="2:29" ht="13.5">
      <c r="B5" s="155"/>
      <c r="C5" s="159"/>
      <c r="D5" s="161" t="s">
        <v>86</v>
      </c>
      <c r="E5" s="161" t="s">
        <v>87</v>
      </c>
      <c r="F5" s="162" t="s">
        <v>88</v>
      </c>
      <c r="G5" s="156"/>
      <c r="H5" s="165" t="s">
        <v>91</v>
      </c>
      <c r="I5" s="10"/>
      <c r="J5" s="165" t="s">
        <v>93</v>
      </c>
      <c r="K5" s="165" t="s">
        <v>94</v>
      </c>
      <c r="L5" s="167" t="s">
        <v>97</v>
      </c>
      <c r="M5" s="173"/>
      <c r="N5" s="174"/>
      <c r="O5" s="167" t="s">
        <v>98</v>
      </c>
      <c r="P5" s="173"/>
      <c r="Q5" s="174"/>
      <c r="R5" s="167" t="s">
        <v>99</v>
      </c>
      <c r="S5" s="173"/>
      <c r="T5" s="174"/>
      <c r="U5" s="167" t="s">
        <v>100</v>
      </c>
      <c r="V5" s="173"/>
      <c r="W5" s="174"/>
      <c r="X5" s="167" t="s">
        <v>101</v>
      </c>
      <c r="Y5" s="173"/>
      <c r="Z5" s="174"/>
      <c r="AA5" s="154" t="s">
        <v>102</v>
      </c>
      <c r="AB5" s="178"/>
      <c r="AC5" s="178"/>
    </row>
    <row r="6" spans="2:29" ht="13.5" customHeight="1">
      <c r="B6" s="155"/>
      <c r="C6" s="159"/>
      <c r="D6" s="161"/>
      <c r="E6" s="161"/>
      <c r="F6" s="162"/>
      <c r="G6" s="156"/>
      <c r="H6" s="166"/>
      <c r="I6" s="11"/>
      <c r="J6" s="166"/>
      <c r="K6" s="166"/>
      <c r="L6" s="175" t="s">
        <v>85</v>
      </c>
      <c r="M6" s="165" t="s">
        <v>90</v>
      </c>
      <c r="N6" s="12"/>
      <c r="O6" s="175" t="s">
        <v>85</v>
      </c>
      <c r="P6" s="165" t="s">
        <v>90</v>
      </c>
      <c r="Q6" s="12"/>
      <c r="R6" s="175" t="s">
        <v>85</v>
      </c>
      <c r="S6" s="165" t="s">
        <v>90</v>
      </c>
      <c r="T6" s="12"/>
      <c r="U6" s="175" t="s">
        <v>85</v>
      </c>
      <c r="V6" s="165" t="s">
        <v>90</v>
      </c>
      <c r="W6" s="12"/>
      <c r="X6" s="175" t="s">
        <v>85</v>
      </c>
      <c r="Y6" s="165" t="s">
        <v>90</v>
      </c>
      <c r="Z6" s="12"/>
      <c r="AA6" s="175" t="s">
        <v>85</v>
      </c>
      <c r="AB6" s="165" t="s">
        <v>90</v>
      </c>
      <c r="AC6" s="13"/>
    </row>
    <row r="7" spans="2:29" ht="13.5">
      <c r="B7" s="155"/>
      <c r="C7" s="159"/>
      <c r="D7" s="161"/>
      <c r="E7" s="161"/>
      <c r="F7" s="162"/>
      <c r="G7" s="156"/>
      <c r="H7" s="166"/>
      <c r="I7" s="170" t="s">
        <v>92</v>
      </c>
      <c r="J7" s="166"/>
      <c r="K7" s="166"/>
      <c r="L7" s="176"/>
      <c r="M7" s="166"/>
      <c r="N7" s="170" t="s">
        <v>92</v>
      </c>
      <c r="O7" s="176"/>
      <c r="P7" s="166"/>
      <c r="Q7" s="170" t="s">
        <v>92</v>
      </c>
      <c r="R7" s="176"/>
      <c r="S7" s="166"/>
      <c r="T7" s="170" t="s">
        <v>92</v>
      </c>
      <c r="U7" s="176"/>
      <c r="V7" s="166"/>
      <c r="W7" s="170" t="s">
        <v>92</v>
      </c>
      <c r="X7" s="176"/>
      <c r="Y7" s="166"/>
      <c r="Z7" s="170" t="s">
        <v>92</v>
      </c>
      <c r="AA7" s="176"/>
      <c r="AB7" s="166"/>
      <c r="AC7" s="179" t="s">
        <v>92</v>
      </c>
    </row>
    <row r="8" spans="2:29" ht="13.5">
      <c r="B8" s="155"/>
      <c r="C8" s="159"/>
      <c r="D8" s="161"/>
      <c r="E8" s="161"/>
      <c r="F8" s="162"/>
      <c r="G8" s="156"/>
      <c r="H8" s="166"/>
      <c r="I8" s="171"/>
      <c r="J8" s="166"/>
      <c r="K8" s="166"/>
      <c r="L8" s="176"/>
      <c r="M8" s="166"/>
      <c r="N8" s="171"/>
      <c r="O8" s="176"/>
      <c r="P8" s="166"/>
      <c r="Q8" s="171"/>
      <c r="R8" s="176"/>
      <c r="S8" s="166"/>
      <c r="T8" s="171"/>
      <c r="U8" s="176"/>
      <c r="V8" s="166"/>
      <c r="W8" s="171"/>
      <c r="X8" s="176"/>
      <c r="Y8" s="166"/>
      <c r="Z8" s="171"/>
      <c r="AA8" s="176"/>
      <c r="AB8" s="166"/>
      <c r="AC8" s="180"/>
    </row>
    <row r="9" spans="2:29" ht="13.5">
      <c r="B9" s="147"/>
      <c r="C9" s="160"/>
      <c r="D9" s="161"/>
      <c r="E9" s="161"/>
      <c r="F9" s="163"/>
      <c r="G9" s="149"/>
      <c r="H9" s="167"/>
      <c r="I9" s="172"/>
      <c r="J9" s="167"/>
      <c r="K9" s="167"/>
      <c r="L9" s="177"/>
      <c r="M9" s="167"/>
      <c r="N9" s="172"/>
      <c r="O9" s="177"/>
      <c r="P9" s="167"/>
      <c r="Q9" s="172"/>
      <c r="R9" s="177"/>
      <c r="S9" s="167"/>
      <c r="T9" s="172"/>
      <c r="U9" s="177"/>
      <c r="V9" s="167"/>
      <c r="W9" s="172"/>
      <c r="X9" s="177"/>
      <c r="Y9" s="167"/>
      <c r="Z9" s="172"/>
      <c r="AA9" s="177"/>
      <c r="AB9" s="167"/>
      <c r="AC9" s="181"/>
    </row>
    <row r="10" spans="2:29" ht="13.5">
      <c r="B10" s="5"/>
      <c r="C10" s="4" t="s">
        <v>103</v>
      </c>
      <c r="D10" s="4"/>
      <c r="E10" s="4"/>
      <c r="F10" s="4"/>
      <c r="G10" s="4" t="s">
        <v>104</v>
      </c>
      <c r="H10" s="4" t="s">
        <v>104</v>
      </c>
      <c r="I10" s="4" t="s">
        <v>104</v>
      </c>
      <c r="J10" s="4" t="s">
        <v>104</v>
      </c>
      <c r="K10" s="4" t="s">
        <v>104</v>
      </c>
      <c r="L10" s="4"/>
      <c r="M10" s="4" t="s">
        <v>104</v>
      </c>
      <c r="N10" s="4" t="s">
        <v>104</v>
      </c>
      <c r="O10" s="4"/>
      <c r="P10" s="4" t="s">
        <v>104</v>
      </c>
      <c r="Q10" s="4" t="s">
        <v>104</v>
      </c>
      <c r="R10" s="4"/>
      <c r="S10" s="4" t="s">
        <v>104</v>
      </c>
      <c r="T10" s="4" t="s">
        <v>104</v>
      </c>
      <c r="U10" s="4"/>
      <c r="V10" s="4" t="s">
        <v>104</v>
      </c>
      <c r="W10" s="4" t="s">
        <v>104</v>
      </c>
      <c r="X10" s="4"/>
      <c r="Y10" s="4" t="s">
        <v>104</v>
      </c>
      <c r="Z10" s="4" t="s">
        <v>104</v>
      </c>
      <c r="AA10" s="4"/>
      <c r="AB10" s="4" t="s">
        <v>104</v>
      </c>
      <c r="AC10" s="4" t="s">
        <v>104</v>
      </c>
    </row>
    <row r="11" spans="2:29" ht="13.5">
      <c r="B11" s="57" t="s">
        <v>1</v>
      </c>
      <c r="C11" s="3">
        <v>25</v>
      </c>
      <c r="D11" s="3">
        <v>323</v>
      </c>
      <c r="E11" s="3" t="s">
        <v>26</v>
      </c>
      <c r="F11" s="3">
        <v>56</v>
      </c>
      <c r="G11" s="9">
        <v>26.591331269349844</v>
      </c>
      <c r="H11" s="3">
        <v>8868</v>
      </c>
      <c r="I11" s="3">
        <v>279</v>
      </c>
      <c r="J11" s="3">
        <v>4486</v>
      </c>
      <c r="K11" s="3">
        <v>4382</v>
      </c>
      <c r="L11" s="3">
        <v>53</v>
      </c>
      <c r="M11" s="3">
        <v>1402</v>
      </c>
      <c r="N11" s="3">
        <v>33</v>
      </c>
      <c r="O11" s="3">
        <v>53</v>
      </c>
      <c r="P11" s="3">
        <v>1424</v>
      </c>
      <c r="Q11" s="3">
        <v>55</v>
      </c>
      <c r="R11" s="3">
        <v>52</v>
      </c>
      <c r="S11" s="3">
        <v>1470</v>
      </c>
      <c r="T11" s="3">
        <v>31</v>
      </c>
      <c r="U11" s="3">
        <v>54</v>
      </c>
      <c r="V11" s="3">
        <v>1496</v>
      </c>
      <c r="W11" s="3">
        <v>55</v>
      </c>
      <c r="X11" s="3">
        <v>55</v>
      </c>
      <c r="Y11" s="3">
        <v>1512</v>
      </c>
      <c r="Z11" s="3">
        <v>44</v>
      </c>
      <c r="AA11" s="3">
        <v>56</v>
      </c>
      <c r="AB11" s="3">
        <v>1564</v>
      </c>
      <c r="AC11" s="3">
        <v>61</v>
      </c>
    </row>
    <row r="12" spans="2:29" ht="13.5">
      <c r="B12" s="57" t="s">
        <v>0</v>
      </c>
      <c r="C12" s="3">
        <v>25</v>
      </c>
      <c r="D12" s="3">
        <v>318</v>
      </c>
      <c r="E12" s="3">
        <v>0</v>
      </c>
      <c r="F12" s="3">
        <v>57</v>
      </c>
      <c r="G12" s="9">
        <v>26.446540880503143</v>
      </c>
      <c r="H12" s="3">
        <v>8695</v>
      </c>
      <c r="I12" s="3">
        <v>285</v>
      </c>
      <c r="J12" s="3">
        <v>4404</v>
      </c>
      <c r="K12" s="3">
        <v>4291</v>
      </c>
      <c r="L12" s="3">
        <v>52</v>
      </c>
      <c r="M12" s="3">
        <v>1392</v>
      </c>
      <c r="N12" s="3">
        <v>30</v>
      </c>
      <c r="O12" s="3">
        <v>52</v>
      </c>
      <c r="P12" s="3">
        <v>1389</v>
      </c>
      <c r="Q12" s="3">
        <v>40</v>
      </c>
      <c r="R12" s="3">
        <v>53</v>
      </c>
      <c r="S12" s="3">
        <v>1433</v>
      </c>
      <c r="T12" s="3">
        <v>67</v>
      </c>
      <c r="U12" s="3">
        <v>52</v>
      </c>
      <c r="V12" s="3">
        <v>1475</v>
      </c>
      <c r="W12" s="3">
        <v>44</v>
      </c>
      <c r="X12" s="3">
        <v>54</v>
      </c>
      <c r="Y12" s="3">
        <v>1497</v>
      </c>
      <c r="Z12" s="3">
        <v>58</v>
      </c>
      <c r="AA12" s="3">
        <v>55</v>
      </c>
      <c r="AB12" s="3">
        <v>1509</v>
      </c>
      <c r="AC12" s="3">
        <v>46</v>
      </c>
    </row>
    <row r="13" spans="2:29" ht="13.5">
      <c r="B13" s="57" t="s">
        <v>794</v>
      </c>
      <c r="C13" s="3">
        <v>25</v>
      </c>
      <c r="D13" s="3">
        <v>315</v>
      </c>
      <c r="E13" s="3">
        <v>0</v>
      </c>
      <c r="F13" s="3">
        <v>60</v>
      </c>
      <c r="G13" s="9">
        <v>26.095238095238095</v>
      </c>
      <c r="H13" s="3">
        <v>8542</v>
      </c>
      <c r="I13" s="3">
        <v>322</v>
      </c>
      <c r="J13" s="3">
        <v>4290</v>
      </c>
      <c r="K13" s="3">
        <v>4252</v>
      </c>
      <c r="L13" s="3">
        <v>52</v>
      </c>
      <c r="M13" s="3">
        <v>1353</v>
      </c>
      <c r="N13" s="3">
        <v>35</v>
      </c>
      <c r="O13" s="3">
        <v>52</v>
      </c>
      <c r="P13" s="3">
        <v>1391</v>
      </c>
      <c r="Q13" s="3">
        <v>38</v>
      </c>
      <c r="R13" s="3">
        <v>52</v>
      </c>
      <c r="S13" s="3">
        <v>1385</v>
      </c>
      <c r="T13" s="3">
        <v>52</v>
      </c>
      <c r="U13" s="3">
        <v>53</v>
      </c>
      <c r="V13" s="3">
        <v>1444</v>
      </c>
      <c r="W13" s="3">
        <v>77</v>
      </c>
      <c r="X13" s="3">
        <v>52</v>
      </c>
      <c r="Y13" s="3">
        <v>1476</v>
      </c>
      <c r="Z13" s="3">
        <v>52</v>
      </c>
      <c r="AA13" s="3">
        <v>54</v>
      </c>
      <c r="AB13" s="3">
        <v>1493</v>
      </c>
      <c r="AC13" s="3">
        <v>68</v>
      </c>
    </row>
    <row r="14" spans="2:29" ht="13.5">
      <c r="B14" s="57" t="s">
        <v>815</v>
      </c>
      <c r="C14" s="3">
        <v>25</v>
      </c>
      <c r="D14" s="3">
        <v>310</v>
      </c>
      <c r="E14" s="3">
        <v>0</v>
      </c>
      <c r="F14" s="3">
        <v>62</v>
      </c>
      <c r="G14" s="9">
        <v>25.86774193548387</v>
      </c>
      <c r="H14" s="3">
        <v>8339</v>
      </c>
      <c r="I14" s="3">
        <v>320</v>
      </c>
      <c r="J14" s="3">
        <v>4220</v>
      </c>
      <c r="K14" s="3">
        <v>4119</v>
      </c>
      <c r="L14" s="3">
        <v>51</v>
      </c>
      <c r="M14" s="3">
        <v>1286</v>
      </c>
      <c r="N14" s="3">
        <v>36</v>
      </c>
      <c r="O14" s="3">
        <v>52</v>
      </c>
      <c r="P14" s="3">
        <v>1359</v>
      </c>
      <c r="Q14" s="3">
        <v>44</v>
      </c>
      <c r="R14" s="3">
        <v>52</v>
      </c>
      <c r="S14" s="3">
        <v>1401</v>
      </c>
      <c r="T14" s="3">
        <v>45</v>
      </c>
      <c r="U14" s="3">
        <v>50</v>
      </c>
      <c r="V14" s="3">
        <v>1385</v>
      </c>
      <c r="W14" s="3">
        <v>58</v>
      </c>
      <c r="X14" s="3">
        <v>53</v>
      </c>
      <c r="Y14" s="3">
        <v>1437</v>
      </c>
      <c r="Z14" s="3">
        <v>80</v>
      </c>
      <c r="AA14" s="3">
        <v>52</v>
      </c>
      <c r="AB14" s="3">
        <v>1471</v>
      </c>
      <c r="AC14" s="3">
        <v>57</v>
      </c>
    </row>
    <row r="15" spans="2:29" ht="14.25" thickBot="1">
      <c r="B15" s="58" t="s">
        <v>1084</v>
      </c>
      <c r="C15" s="2">
        <v>25</v>
      </c>
      <c r="D15" s="2">
        <f>SUM(D24:D48)</f>
        <v>306</v>
      </c>
      <c r="E15" s="2">
        <f>SUM(E24:E48)</f>
        <v>1</v>
      </c>
      <c r="F15" s="2">
        <f>SUM(F24:F48)</f>
        <v>63</v>
      </c>
      <c r="G15" s="46">
        <f>IF(D15&lt;&gt;0,(H15-I15)/D15,"-")</f>
        <v>25.647058823529413</v>
      </c>
      <c r="H15" s="2">
        <f aca="true" t="shared" si="0" ref="H15:AC15">SUM(H24:H48)</f>
        <v>8191</v>
      </c>
      <c r="I15" s="2">
        <f t="shared" si="0"/>
        <v>343</v>
      </c>
      <c r="J15" s="2">
        <f>SUM(J24:J48)</f>
        <v>4155</v>
      </c>
      <c r="K15" s="2">
        <f>SUM(K24:K48)</f>
        <v>4036</v>
      </c>
      <c r="L15" s="2">
        <f>SUM(L24:L48)-1</f>
        <v>50</v>
      </c>
      <c r="M15" s="2">
        <f t="shared" si="0"/>
        <v>1339</v>
      </c>
      <c r="N15" s="2">
        <f t="shared" si="0"/>
        <v>46</v>
      </c>
      <c r="O15" s="2">
        <f t="shared" si="0"/>
        <v>49</v>
      </c>
      <c r="P15" s="2">
        <f t="shared" si="0"/>
        <v>1288</v>
      </c>
      <c r="Q15" s="2">
        <f t="shared" si="0"/>
        <v>45</v>
      </c>
      <c r="R15" s="2">
        <f t="shared" si="0"/>
        <v>51</v>
      </c>
      <c r="S15" s="2">
        <f t="shared" si="0"/>
        <v>1358</v>
      </c>
      <c r="T15" s="2">
        <f t="shared" si="0"/>
        <v>59</v>
      </c>
      <c r="U15" s="2">
        <f t="shared" si="0"/>
        <v>53</v>
      </c>
      <c r="V15" s="2">
        <f t="shared" si="0"/>
        <v>1388</v>
      </c>
      <c r="W15" s="2">
        <f t="shared" si="0"/>
        <v>48</v>
      </c>
      <c r="X15" s="2">
        <f t="shared" si="0"/>
        <v>50</v>
      </c>
      <c r="Y15" s="2">
        <f t="shared" si="0"/>
        <v>1382</v>
      </c>
      <c r="Z15" s="2">
        <f t="shared" si="0"/>
        <v>64</v>
      </c>
      <c r="AA15" s="2">
        <f t="shared" si="0"/>
        <v>53</v>
      </c>
      <c r="AB15" s="2">
        <f t="shared" si="0"/>
        <v>1436</v>
      </c>
      <c r="AC15" s="2">
        <f t="shared" si="0"/>
        <v>81</v>
      </c>
    </row>
    <row r="16" ht="19.5" customHeight="1" thickBot="1">
      <c r="B16" s="16" t="s">
        <v>1085</v>
      </c>
    </row>
    <row r="17" spans="2:29" ht="13.5" customHeight="1">
      <c r="B17" s="182" t="s">
        <v>109</v>
      </c>
      <c r="C17" s="146"/>
      <c r="D17" s="150" t="s">
        <v>85</v>
      </c>
      <c r="E17" s="150"/>
      <c r="F17" s="151"/>
      <c r="G17" s="164" t="s">
        <v>89</v>
      </c>
      <c r="H17" s="151" t="s">
        <v>90</v>
      </c>
      <c r="I17" s="168"/>
      <c r="J17" s="168"/>
      <c r="K17" s="169"/>
      <c r="L17" s="151" t="s">
        <v>96</v>
      </c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</row>
    <row r="18" spans="2:29" ht="13.5">
      <c r="B18" s="183"/>
      <c r="C18" s="155"/>
      <c r="D18" s="161" t="s">
        <v>86</v>
      </c>
      <c r="E18" s="161" t="s">
        <v>87</v>
      </c>
      <c r="F18" s="162" t="s">
        <v>88</v>
      </c>
      <c r="G18" s="156"/>
      <c r="H18" s="165" t="s">
        <v>91</v>
      </c>
      <c r="I18" s="10"/>
      <c r="J18" s="165" t="s">
        <v>93</v>
      </c>
      <c r="K18" s="165" t="s">
        <v>94</v>
      </c>
      <c r="L18" s="167" t="s">
        <v>97</v>
      </c>
      <c r="M18" s="173"/>
      <c r="N18" s="174"/>
      <c r="O18" s="167" t="s">
        <v>98</v>
      </c>
      <c r="P18" s="173"/>
      <c r="Q18" s="174"/>
      <c r="R18" s="167" t="s">
        <v>99</v>
      </c>
      <c r="S18" s="173"/>
      <c r="T18" s="174"/>
      <c r="U18" s="167" t="s">
        <v>100</v>
      </c>
      <c r="V18" s="173"/>
      <c r="W18" s="174"/>
      <c r="X18" s="167" t="s">
        <v>101</v>
      </c>
      <c r="Y18" s="173"/>
      <c r="Z18" s="174"/>
      <c r="AA18" s="154" t="s">
        <v>102</v>
      </c>
      <c r="AB18" s="178"/>
      <c r="AC18" s="178"/>
    </row>
    <row r="19" spans="2:29" ht="13.5" customHeight="1">
      <c r="B19" s="183"/>
      <c r="C19" s="155"/>
      <c r="D19" s="161"/>
      <c r="E19" s="161"/>
      <c r="F19" s="162"/>
      <c r="G19" s="156"/>
      <c r="H19" s="166"/>
      <c r="I19" s="11"/>
      <c r="J19" s="166"/>
      <c r="K19" s="166"/>
      <c r="L19" s="175" t="s">
        <v>85</v>
      </c>
      <c r="M19" s="165" t="s">
        <v>90</v>
      </c>
      <c r="N19" s="12"/>
      <c r="O19" s="175" t="s">
        <v>85</v>
      </c>
      <c r="P19" s="165" t="s">
        <v>90</v>
      </c>
      <c r="Q19" s="12"/>
      <c r="R19" s="175" t="s">
        <v>85</v>
      </c>
      <c r="S19" s="165" t="s">
        <v>90</v>
      </c>
      <c r="T19" s="12"/>
      <c r="U19" s="175" t="s">
        <v>85</v>
      </c>
      <c r="V19" s="165" t="s">
        <v>90</v>
      </c>
      <c r="W19" s="12"/>
      <c r="X19" s="175" t="s">
        <v>85</v>
      </c>
      <c r="Y19" s="165" t="s">
        <v>90</v>
      </c>
      <c r="Z19" s="12"/>
      <c r="AA19" s="175" t="s">
        <v>85</v>
      </c>
      <c r="AB19" s="165" t="s">
        <v>90</v>
      </c>
      <c r="AC19" s="13"/>
    </row>
    <row r="20" spans="2:29" ht="13.5">
      <c r="B20" s="183"/>
      <c r="C20" s="155"/>
      <c r="D20" s="161"/>
      <c r="E20" s="161"/>
      <c r="F20" s="162"/>
      <c r="G20" s="156"/>
      <c r="H20" s="166"/>
      <c r="I20" s="170" t="s">
        <v>92</v>
      </c>
      <c r="J20" s="166"/>
      <c r="K20" s="166"/>
      <c r="L20" s="176"/>
      <c r="M20" s="166"/>
      <c r="N20" s="170" t="s">
        <v>92</v>
      </c>
      <c r="O20" s="176"/>
      <c r="P20" s="166"/>
      <c r="Q20" s="170" t="s">
        <v>92</v>
      </c>
      <c r="R20" s="176"/>
      <c r="S20" s="166"/>
      <c r="T20" s="170" t="s">
        <v>92</v>
      </c>
      <c r="U20" s="176"/>
      <c r="V20" s="166"/>
      <c r="W20" s="170" t="s">
        <v>92</v>
      </c>
      <c r="X20" s="176"/>
      <c r="Y20" s="166"/>
      <c r="Z20" s="170" t="s">
        <v>92</v>
      </c>
      <c r="AA20" s="176"/>
      <c r="AB20" s="166"/>
      <c r="AC20" s="179" t="s">
        <v>92</v>
      </c>
    </row>
    <row r="21" spans="2:29" ht="13.5">
      <c r="B21" s="183"/>
      <c r="C21" s="155"/>
      <c r="D21" s="161"/>
      <c r="E21" s="161"/>
      <c r="F21" s="162"/>
      <c r="G21" s="156"/>
      <c r="H21" s="166"/>
      <c r="I21" s="171"/>
      <c r="J21" s="166"/>
      <c r="K21" s="166"/>
      <c r="L21" s="176"/>
      <c r="M21" s="166"/>
      <c r="N21" s="171"/>
      <c r="O21" s="176"/>
      <c r="P21" s="166"/>
      <c r="Q21" s="171"/>
      <c r="R21" s="176"/>
      <c r="S21" s="166"/>
      <c r="T21" s="171"/>
      <c r="U21" s="176"/>
      <c r="V21" s="166"/>
      <c r="W21" s="171"/>
      <c r="X21" s="176"/>
      <c r="Y21" s="166"/>
      <c r="Z21" s="171"/>
      <c r="AA21" s="176"/>
      <c r="AB21" s="166"/>
      <c r="AC21" s="180"/>
    </row>
    <row r="22" spans="2:29" ht="13.5">
      <c r="B22" s="184"/>
      <c r="C22" s="147"/>
      <c r="D22" s="161"/>
      <c r="E22" s="161"/>
      <c r="F22" s="163"/>
      <c r="G22" s="149"/>
      <c r="H22" s="167"/>
      <c r="I22" s="172"/>
      <c r="J22" s="167"/>
      <c r="K22" s="167"/>
      <c r="L22" s="177"/>
      <c r="M22" s="167"/>
      <c r="N22" s="172"/>
      <c r="O22" s="177"/>
      <c r="P22" s="167"/>
      <c r="Q22" s="172"/>
      <c r="R22" s="177"/>
      <c r="S22" s="167"/>
      <c r="T22" s="172"/>
      <c r="U22" s="177"/>
      <c r="V22" s="167"/>
      <c r="W22" s="172"/>
      <c r="X22" s="177"/>
      <c r="Y22" s="167"/>
      <c r="Z22" s="172"/>
      <c r="AA22" s="177"/>
      <c r="AB22" s="167"/>
      <c r="AC22" s="181"/>
    </row>
    <row r="23" spans="2:29" ht="13.5">
      <c r="B23" s="14"/>
      <c r="C23" s="15"/>
      <c r="D23" s="4"/>
      <c r="E23" s="4"/>
      <c r="F23" s="4"/>
      <c r="G23" s="4" t="s">
        <v>104</v>
      </c>
      <c r="H23" s="4" t="s">
        <v>104</v>
      </c>
      <c r="I23" s="4" t="s">
        <v>104</v>
      </c>
      <c r="J23" s="4" t="s">
        <v>104</v>
      </c>
      <c r="K23" s="4" t="s">
        <v>104</v>
      </c>
      <c r="L23" s="4"/>
      <c r="M23" s="4" t="s">
        <v>104</v>
      </c>
      <c r="N23" s="4" t="s">
        <v>104</v>
      </c>
      <c r="O23" s="4"/>
      <c r="P23" s="4" t="s">
        <v>104</v>
      </c>
      <c r="Q23" s="4" t="s">
        <v>104</v>
      </c>
      <c r="R23" s="4"/>
      <c r="S23" s="4" t="s">
        <v>104</v>
      </c>
      <c r="T23" s="4" t="s">
        <v>104</v>
      </c>
      <c r="U23" s="4"/>
      <c r="V23" s="4" t="s">
        <v>104</v>
      </c>
      <c r="W23" s="4" t="s">
        <v>104</v>
      </c>
      <c r="X23" s="4"/>
      <c r="Y23" s="4" t="s">
        <v>104</v>
      </c>
      <c r="Z23" s="4" t="s">
        <v>104</v>
      </c>
      <c r="AA23" s="4"/>
      <c r="AB23" s="4" t="s">
        <v>104</v>
      </c>
      <c r="AC23" s="4" t="s">
        <v>104</v>
      </c>
    </row>
    <row r="24" spans="2:34" ht="13.5" customHeight="1">
      <c r="B24" s="185" t="s">
        <v>39</v>
      </c>
      <c r="C24" s="186"/>
      <c r="D24" s="3">
        <f>SUM(L24,O24,R24,U24,X24,AA24)</f>
        <v>12</v>
      </c>
      <c r="E24" s="3">
        <v>0</v>
      </c>
      <c r="F24" s="3">
        <v>2</v>
      </c>
      <c r="G24" s="9">
        <f>IF(D24&lt;&gt;0,(H24-I24)/D24,"-")</f>
        <v>27.5</v>
      </c>
      <c r="H24" s="3">
        <f>SUM(M24,P24,S24,V24,Y24,AB24)</f>
        <v>343</v>
      </c>
      <c r="I24" s="3">
        <f>SUM(N24,Q24,T24,W24,Z24,AC24)</f>
        <v>13</v>
      </c>
      <c r="J24" s="3">
        <v>177</v>
      </c>
      <c r="K24" s="3">
        <v>166</v>
      </c>
      <c r="L24" s="3">
        <v>2</v>
      </c>
      <c r="M24" s="3">
        <v>61</v>
      </c>
      <c r="N24" s="3">
        <v>2</v>
      </c>
      <c r="O24" s="3">
        <v>2</v>
      </c>
      <c r="P24" s="3">
        <v>55</v>
      </c>
      <c r="Q24" s="3">
        <v>1</v>
      </c>
      <c r="R24" s="3">
        <v>2</v>
      </c>
      <c r="S24" s="3">
        <v>57</v>
      </c>
      <c r="T24" s="3">
        <v>2</v>
      </c>
      <c r="U24" s="3">
        <v>2</v>
      </c>
      <c r="V24" s="3">
        <v>66</v>
      </c>
      <c r="W24" s="3">
        <v>4</v>
      </c>
      <c r="X24" s="3">
        <v>2</v>
      </c>
      <c r="Y24" s="3">
        <v>49</v>
      </c>
      <c r="Z24" s="3">
        <v>0</v>
      </c>
      <c r="AA24" s="3">
        <v>2</v>
      </c>
      <c r="AB24" s="3">
        <v>55</v>
      </c>
      <c r="AC24" s="3">
        <v>4</v>
      </c>
      <c r="AF24" s="47">
        <f>+H24-J24-K24</f>
        <v>0</v>
      </c>
      <c r="AG24" s="47">
        <f>SUM(J24+K24)</f>
        <v>343</v>
      </c>
      <c r="AH24" s="47"/>
    </row>
    <row r="25" spans="2:33" ht="13.5">
      <c r="B25" s="185" t="s">
        <v>29</v>
      </c>
      <c r="C25" s="186"/>
      <c r="D25" s="3">
        <f>SUM(L25,O25,R25,U25,X25,AA25)</f>
        <v>18</v>
      </c>
      <c r="E25" s="3">
        <v>0</v>
      </c>
      <c r="F25" s="3">
        <v>3</v>
      </c>
      <c r="G25" s="9">
        <f>IF(D25&lt;&gt;0,(H25-I25)/D25,"-")</f>
        <v>27.333333333333332</v>
      </c>
      <c r="H25" s="3">
        <f>SUM(M25,P25,S25,V25,Y25,AB25)</f>
        <v>509</v>
      </c>
      <c r="I25" s="3">
        <f>SUM(N25,Q25,T25,W25,Z25,AC25)</f>
        <v>17</v>
      </c>
      <c r="J25" s="3">
        <v>238</v>
      </c>
      <c r="K25" s="3">
        <v>271</v>
      </c>
      <c r="L25" s="3">
        <v>3</v>
      </c>
      <c r="M25" s="3">
        <v>93</v>
      </c>
      <c r="N25" s="3">
        <v>3</v>
      </c>
      <c r="O25" s="3">
        <v>3</v>
      </c>
      <c r="P25" s="3">
        <v>85</v>
      </c>
      <c r="Q25" s="3">
        <v>3</v>
      </c>
      <c r="R25" s="3">
        <v>3</v>
      </c>
      <c r="S25" s="3">
        <v>79</v>
      </c>
      <c r="T25" s="3">
        <v>1</v>
      </c>
      <c r="U25" s="3">
        <v>3</v>
      </c>
      <c r="V25" s="3">
        <v>82</v>
      </c>
      <c r="W25" s="3">
        <v>5</v>
      </c>
      <c r="X25" s="3">
        <v>3</v>
      </c>
      <c r="Y25" s="3">
        <v>89</v>
      </c>
      <c r="Z25" s="3">
        <v>1</v>
      </c>
      <c r="AA25" s="3">
        <v>3</v>
      </c>
      <c r="AB25" s="3">
        <v>81</v>
      </c>
      <c r="AC25" s="3">
        <v>4</v>
      </c>
      <c r="AF25" s="47">
        <f aca="true" t="shared" si="1" ref="AF25:AF48">+H25-J25-K25</f>
        <v>0</v>
      </c>
      <c r="AG25" s="47">
        <f aca="true" t="shared" si="2" ref="AG25:AG48">SUM(J25+K25)</f>
        <v>509</v>
      </c>
    </row>
    <row r="26" spans="2:33" ht="13.5">
      <c r="B26" s="185" t="s">
        <v>30</v>
      </c>
      <c r="C26" s="186"/>
      <c r="D26" s="3">
        <f aca="true" t="shared" si="3" ref="D26:D48">SUM(L26,O26,R26,U26,X26,AA26)</f>
        <v>12</v>
      </c>
      <c r="E26" s="3">
        <v>0</v>
      </c>
      <c r="F26" s="3">
        <v>4</v>
      </c>
      <c r="G26" s="9">
        <f aca="true" t="shared" si="4" ref="G26:G48">IF(D26&lt;&gt;0,(H26-I26)/D26,"-")</f>
        <v>28.5</v>
      </c>
      <c r="H26" s="3">
        <f aca="true" t="shared" si="5" ref="H26:I48">SUM(M26,P26,S26,V26,Y26,AB26)</f>
        <v>365</v>
      </c>
      <c r="I26" s="3">
        <f t="shared" si="5"/>
        <v>23</v>
      </c>
      <c r="J26" s="3">
        <v>177</v>
      </c>
      <c r="K26" s="3">
        <v>188</v>
      </c>
      <c r="L26" s="3">
        <v>2</v>
      </c>
      <c r="M26" s="3">
        <v>51</v>
      </c>
      <c r="N26" s="3">
        <v>3</v>
      </c>
      <c r="O26" s="3">
        <v>2</v>
      </c>
      <c r="P26" s="3">
        <v>61</v>
      </c>
      <c r="Q26" s="3">
        <v>4</v>
      </c>
      <c r="R26" s="3">
        <v>2</v>
      </c>
      <c r="S26" s="3">
        <v>62</v>
      </c>
      <c r="T26" s="3">
        <v>7</v>
      </c>
      <c r="U26" s="3">
        <v>2</v>
      </c>
      <c r="V26" s="3">
        <v>64</v>
      </c>
      <c r="W26" s="3">
        <v>2</v>
      </c>
      <c r="X26" s="3">
        <v>2</v>
      </c>
      <c r="Y26" s="3">
        <v>70</v>
      </c>
      <c r="Z26" s="3">
        <v>4</v>
      </c>
      <c r="AA26" s="3">
        <v>2</v>
      </c>
      <c r="AB26" s="3">
        <v>57</v>
      </c>
      <c r="AC26" s="3">
        <v>3</v>
      </c>
      <c r="AF26" s="47">
        <f t="shared" si="1"/>
        <v>0</v>
      </c>
      <c r="AG26" s="47">
        <f t="shared" si="2"/>
        <v>365</v>
      </c>
    </row>
    <row r="27" spans="2:33" ht="13.5">
      <c r="B27" s="185" t="s">
        <v>31</v>
      </c>
      <c r="C27" s="186"/>
      <c r="D27" s="3">
        <f t="shared" si="3"/>
        <v>17</v>
      </c>
      <c r="E27" s="3">
        <v>0</v>
      </c>
      <c r="F27" s="3">
        <v>2</v>
      </c>
      <c r="G27" s="9">
        <f t="shared" si="4"/>
        <v>27.294117647058822</v>
      </c>
      <c r="H27" s="3">
        <f t="shared" si="5"/>
        <v>476</v>
      </c>
      <c r="I27" s="3">
        <f t="shared" si="5"/>
        <v>12</v>
      </c>
      <c r="J27" s="3">
        <v>241</v>
      </c>
      <c r="K27" s="3">
        <v>235</v>
      </c>
      <c r="L27" s="3">
        <v>3</v>
      </c>
      <c r="M27" s="3">
        <v>75</v>
      </c>
      <c r="N27" s="3">
        <v>0</v>
      </c>
      <c r="O27" s="3">
        <v>3</v>
      </c>
      <c r="P27" s="3">
        <v>80</v>
      </c>
      <c r="Q27" s="3">
        <v>2</v>
      </c>
      <c r="R27" s="3">
        <v>3</v>
      </c>
      <c r="S27" s="3">
        <v>91</v>
      </c>
      <c r="T27" s="3">
        <v>3</v>
      </c>
      <c r="U27" s="3">
        <v>3</v>
      </c>
      <c r="V27" s="3">
        <v>78</v>
      </c>
      <c r="W27" s="3">
        <v>3</v>
      </c>
      <c r="X27" s="3">
        <v>2</v>
      </c>
      <c r="Y27" s="3">
        <v>69</v>
      </c>
      <c r="Z27" s="3">
        <v>1</v>
      </c>
      <c r="AA27" s="3">
        <v>3</v>
      </c>
      <c r="AB27" s="3">
        <v>83</v>
      </c>
      <c r="AC27" s="3">
        <v>3</v>
      </c>
      <c r="AF27" s="47">
        <f t="shared" si="1"/>
        <v>0</v>
      </c>
      <c r="AG27" s="47">
        <f t="shared" si="2"/>
        <v>476</v>
      </c>
    </row>
    <row r="28" spans="2:33" ht="13.5">
      <c r="B28" s="185" t="s">
        <v>40</v>
      </c>
      <c r="C28" s="186"/>
      <c r="D28" s="3">
        <f t="shared" si="3"/>
        <v>17</v>
      </c>
      <c r="E28" s="3">
        <v>0</v>
      </c>
      <c r="F28" s="3">
        <v>3</v>
      </c>
      <c r="G28" s="9">
        <f t="shared" si="4"/>
        <v>25.41176470588235</v>
      </c>
      <c r="H28" s="3">
        <f t="shared" si="5"/>
        <v>447</v>
      </c>
      <c r="I28" s="3">
        <f t="shared" si="5"/>
        <v>15</v>
      </c>
      <c r="J28" s="3">
        <v>227</v>
      </c>
      <c r="K28" s="3">
        <v>220</v>
      </c>
      <c r="L28" s="3">
        <v>3</v>
      </c>
      <c r="M28" s="3">
        <v>73</v>
      </c>
      <c r="N28" s="3">
        <v>1</v>
      </c>
      <c r="O28" s="3">
        <v>3</v>
      </c>
      <c r="P28" s="3">
        <v>73</v>
      </c>
      <c r="Q28" s="3">
        <v>0</v>
      </c>
      <c r="R28" s="3">
        <v>3</v>
      </c>
      <c r="S28" s="3">
        <v>75</v>
      </c>
      <c r="T28" s="3">
        <v>3</v>
      </c>
      <c r="U28" s="3">
        <v>3</v>
      </c>
      <c r="V28" s="3">
        <v>76</v>
      </c>
      <c r="W28" s="3">
        <v>1</v>
      </c>
      <c r="X28" s="3">
        <v>2</v>
      </c>
      <c r="Y28" s="3">
        <v>72</v>
      </c>
      <c r="Z28" s="3">
        <v>4</v>
      </c>
      <c r="AA28" s="3">
        <v>3</v>
      </c>
      <c r="AB28" s="3">
        <v>78</v>
      </c>
      <c r="AC28" s="3">
        <v>6</v>
      </c>
      <c r="AF28" s="47">
        <f t="shared" si="1"/>
        <v>0</v>
      </c>
      <c r="AG28" s="47">
        <f t="shared" si="2"/>
        <v>447</v>
      </c>
    </row>
    <row r="29" spans="2:33" ht="13.5">
      <c r="B29" s="185" t="s">
        <v>41</v>
      </c>
      <c r="C29" s="186"/>
      <c r="D29" s="3">
        <f t="shared" si="3"/>
        <v>6</v>
      </c>
      <c r="E29" s="3">
        <v>0</v>
      </c>
      <c r="F29" s="3">
        <v>3</v>
      </c>
      <c r="G29" s="9">
        <f t="shared" si="4"/>
        <v>27.666666666666668</v>
      </c>
      <c r="H29" s="3">
        <f t="shared" si="5"/>
        <v>178</v>
      </c>
      <c r="I29" s="3">
        <f t="shared" si="5"/>
        <v>12</v>
      </c>
      <c r="J29" s="3">
        <v>73</v>
      </c>
      <c r="K29" s="3">
        <v>105</v>
      </c>
      <c r="L29" s="3">
        <v>1</v>
      </c>
      <c r="M29" s="3">
        <v>33</v>
      </c>
      <c r="N29" s="3">
        <v>1</v>
      </c>
      <c r="O29" s="3">
        <v>1</v>
      </c>
      <c r="P29" s="3">
        <v>26</v>
      </c>
      <c r="Q29" s="3">
        <v>1</v>
      </c>
      <c r="R29" s="3">
        <v>1</v>
      </c>
      <c r="S29" s="3">
        <v>30</v>
      </c>
      <c r="T29" s="3">
        <v>4</v>
      </c>
      <c r="U29" s="3">
        <v>1</v>
      </c>
      <c r="V29" s="3">
        <v>28</v>
      </c>
      <c r="W29" s="3">
        <v>0</v>
      </c>
      <c r="X29" s="3">
        <v>1</v>
      </c>
      <c r="Y29" s="3">
        <v>33</v>
      </c>
      <c r="Z29" s="3">
        <v>4</v>
      </c>
      <c r="AA29" s="3">
        <v>1</v>
      </c>
      <c r="AB29" s="3">
        <v>28</v>
      </c>
      <c r="AC29" s="3">
        <v>2</v>
      </c>
      <c r="AF29" s="47">
        <f t="shared" si="1"/>
        <v>0</v>
      </c>
      <c r="AG29" s="47">
        <f t="shared" si="2"/>
        <v>178</v>
      </c>
    </row>
    <row r="30" spans="2:33" ht="13.5">
      <c r="B30" s="185" t="s">
        <v>42</v>
      </c>
      <c r="C30" s="186"/>
      <c r="D30" s="3">
        <f t="shared" si="3"/>
        <v>19</v>
      </c>
      <c r="E30" s="3">
        <v>0</v>
      </c>
      <c r="F30" s="3">
        <v>3</v>
      </c>
      <c r="G30" s="9">
        <f t="shared" si="4"/>
        <v>29.36842105263158</v>
      </c>
      <c r="H30" s="3">
        <f t="shared" si="5"/>
        <v>575</v>
      </c>
      <c r="I30" s="3">
        <f t="shared" si="5"/>
        <v>17</v>
      </c>
      <c r="J30" s="3">
        <v>291</v>
      </c>
      <c r="K30" s="3">
        <v>284</v>
      </c>
      <c r="L30" s="3">
        <v>3</v>
      </c>
      <c r="M30" s="3">
        <v>77</v>
      </c>
      <c r="N30" s="3">
        <v>2</v>
      </c>
      <c r="O30" s="3">
        <v>3</v>
      </c>
      <c r="P30" s="3">
        <v>89</v>
      </c>
      <c r="Q30" s="3">
        <v>3</v>
      </c>
      <c r="R30" s="3">
        <v>3</v>
      </c>
      <c r="S30" s="3">
        <v>92</v>
      </c>
      <c r="T30" s="3">
        <v>2</v>
      </c>
      <c r="U30" s="3">
        <v>4</v>
      </c>
      <c r="V30" s="3">
        <v>108</v>
      </c>
      <c r="W30" s="3">
        <v>0</v>
      </c>
      <c r="X30" s="3">
        <v>3</v>
      </c>
      <c r="Y30" s="3">
        <v>103</v>
      </c>
      <c r="Z30" s="3">
        <v>7</v>
      </c>
      <c r="AA30" s="3">
        <v>3</v>
      </c>
      <c r="AB30" s="3">
        <v>106</v>
      </c>
      <c r="AC30" s="3">
        <v>3</v>
      </c>
      <c r="AF30" s="47">
        <f t="shared" si="1"/>
        <v>0</v>
      </c>
      <c r="AG30" s="47">
        <f t="shared" si="2"/>
        <v>575</v>
      </c>
    </row>
    <row r="31" spans="2:33" ht="13.5">
      <c r="B31" s="185" t="s">
        <v>43</v>
      </c>
      <c r="C31" s="186"/>
      <c r="D31" s="3">
        <f t="shared" si="3"/>
        <v>17</v>
      </c>
      <c r="E31" s="3">
        <v>0</v>
      </c>
      <c r="F31" s="3">
        <v>3</v>
      </c>
      <c r="G31" s="9">
        <f>IF(D31&lt;&gt;0,(H31-I31)/D31,"-")</f>
        <v>29.705882352941178</v>
      </c>
      <c r="H31" s="3">
        <f t="shared" si="5"/>
        <v>522</v>
      </c>
      <c r="I31" s="3">
        <f t="shared" si="5"/>
        <v>17</v>
      </c>
      <c r="J31" s="3">
        <v>270</v>
      </c>
      <c r="K31" s="3">
        <v>252</v>
      </c>
      <c r="L31" s="3">
        <v>3</v>
      </c>
      <c r="M31" s="3">
        <v>92</v>
      </c>
      <c r="N31" s="3">
        <v>3</v>
      </c>
      <c r="O31" s="3">
        <v>2</v>
      </c>
      <c r="P31" s="3">
        <v>68</v>
      </c>
      <c r="Q31" s="3">
        <v>2</v>
      </c>
      <c r="R31" s="3">
        <v>3</v>
      </c>
      <c r="S31" s="3">
        <v>91</v>
      </c>
      <c r="T31" s="3">
        <v>2</v>
      </c>
      <c r="U31" s="3">
        <v>3</v>
      </c>
      <c r="V31" s="3">
        <v>98</v>
      </c>
      <c r="W31" s="3">
        <v>4</v>
      </c>
      <c r="X31" s="3">
        <v>3</v>
      </c>
      <c r="Y31" s="3">
        <v>98</v>
      </c>
      <c r="Z31" s="3">
        <v>4</v>
      </c>
      <c r="AA31" s="3">
        <v>3</v>
      </c>
      <c r="AB31" s="3">
        <v>75</v>
      </c>
      <c r="AC31" s="3">
        <v>2</v>
      </c>
      <c r="AF31" s="47">
        <f t="shared" si="1"/>
        <v>0</v>
      </c>
      <c r="AG31" s="47">
        <f t="shared" si="2"/>
        <v>522</v>
      </c>
    </row>
    <row r="32" spans="2:33" ht="13.5">
      <c r="B32" s="185" t="s">
        <v>44</v>
      </c>
      <c r="C32" s="186"/>
      <c r="D32" s="3">
        <f t="shared" si="3"/>
        <v>24</v>
      </c>
      <c r="E32" s="3">
        <v>0</v>
      </c>
      <c r="F32" s="3">
        <v>4</v>
      </c>
      <c r="G32" s="9">
        <f t="shared" si="4"/>
        <v>30.291666666666668</v>
      </c>
      <c r="H32" s="3">
        <f t="shared" si="5"/>
        <v>750</v>
      </c>
      <c r="I32" s="3">
        <f t="shared" si="5"/>
        <v>23</v>
      </c>
      <c r="J32" s="3">
        <v>354</v>
      </c>
      <c r="K32" s="3">
        <v>396</v>
      </c>
      <c r="L32" s="3">
        <v>4</v>
      </c>
      <c r="M32" s="3">
        <v>119</v>
      </c>
      <c r="N32" s="3">
        <v>1</v>
      </c>
      <c r="O32" s="3">
        <v>4</v>
      </c>
      <c r="P32" s="3">
        <v>123</v>
      </c>
      <c r="Q32" s="3">
        <v>3</v>
      </c>
      <c r="R32" s="3">
        <v>4</v>
      </c>
      <c r="S32" s="3">
        <v>134</v>
      </c>
      <c r="T32" s="3">
        <v>3</v>
      </c>
      <c r="U32" s="3">
        <v>4</v>
      </c>
      <c r="V32" s="3">
        <v>117</v>
      </c>
      <c r="W32" s="3">
        <v>2</v>
      </c>
      <c r="X32" s="3">
        <v>4</v>
      </c>
      <c r="Y32" s="3">
        <v>134</v>
      </c>
      <c r="Z32" s="3">
        <v>9</v>
      </c>
      <c r="AA32" s="3">
        <v>4</v>
      </c>
      <c r="AB32" s="3">
        <v>123</v>
      </c>
      <c r="AC32" s="3">
        <v>5</v>
      </c>
      <c r="AF32" s="47">
        <f t="shared" si="1"/>
        <v>0</v>
      </c>
      <c r="AG32" s="47">
        <f t="shared" si="2"/>
        <v>750</v>
      </c>
    </row>
    <row r="33" spans="2:33" ht="13.5">
      <c r="B33" s="185" t="s">
        <v>45</v>
      </c>
      <c r="C33" s="186"/>
      <c r="D33" s="3">
        <f t="shared" si="3"/>
        <v>11</v>
      </c>
      <c r="E33" s="3">
        <v>0</v>
      </c>
      <c r="F33" s="3">
        <v>2</v>
      </c>
      <c r="G33" s="9">
        <f t="shared" si="4"/>
        <v>21.272727272727273</v>
      </c>
      <c r="H33" s="3">
        <f t="shared" si="5"/>
        <v>245</v>
      </c>
      <c r="I33" s="3">
        <f t="shared" si="5"/>
        <v>11</v>
      </c>
      <c r="J33" s="3">
        <v>134</v>
      </c>
      <c r="K33" s="3">
        <v>111</v>
      </c>
      <c r="L33" s="3">
        <v>2</v>
      </c>
      <c r="M33" s="3">
        <v>44</v>
      </c>
      <c r="N33" s="3">
        <v>4</v>
      </c>
      <c r="O33" s="3">
        <v>1</v>
      </c>
      <c r="P33" s="3">
        <v>37</v>
      </c>
      <c r="Q33" s="3">
        <v>2</v>
      </c>
      <c r="R33" s="3">
        <v>2</v>
      </c>
      <c r="S33" s="3">
        <v>37</v>
      </c>
      <c r="T33" s="3">
        <v>1</v>
      </c>
      <c r="U33" s="3">
        <v>2</v>
      </c>
      <c r="V33" s="3">
        <v>37</v>
      </c>
      <c r="W33" s="3">
        <v>1</v>
      </c>
      <c r="X33" s="3">
        <v>2</v>
      </c>
      <c r="Y33" s="3">
        <v>47</v>
      </c>
      <c r="Z33" s="3">
        <v>2</v>
      </c>
      <c r="AA33" s="3">
        <v>2</v>
      </c>
      <c r="AB33" s="3">
        <v>43</v>
      </c>
      <c r="AC33" s="3">
        <v>1</v>
      </c>
      <c r="AF33" s="47">
        <f t="shared" si="1"/>
        <v>0</v>
      </c>
      <c r="AG33" s="47">
        <f t="shared" si="2"/>
        <v>245</v>
      </c>
    </row>
    <row r="34" spans="2:33" ht="13.5">
      <c r="B34" s="185" t="s">
        <v>32</v>
      </c>
      <c r="C34" s="186"/>
      <c r="D34" s="3">
        <f t="shared" si="3"/>
        <v>10</v>
      </c>
      <c r="E34" s="3">
        <v>0</v>
      </c>
      <c r="F34" s="3">
        <v>3</v>
      </c>
      <c r="G34" s="9">
        <f t="shared" si="4"/>
        <v>23</v>
      </c>
      <c r="H34" s="3">
        <f>SUM(M34,P34,S34,V34,Y34,AB34)</f>
        <v>246</v>
      </c>
      <c r="I34" s="3">
        <f t="shared" si="5"/>
        <v>16</v>
      </c>
      <c r="J34" s="3">
        <v>138</v>
      </c>
      <c r="K34" s="3">
        <v>108</v>
      </c>
      <c r="L34" s="3">
        <v>2</v>
      </c>
      <c r="M34" s="3">
        <v>38</v>
      </c>
      <c r="N34" s="3">
        <v>0</v>
      </c>
      <c r="O34" s="3">
        <v>2</v>
      </c>
      <c r="P34" s="3">
        <v>42</v>
      </c>
      <c r="Q34" s="3">
        <v>1</v>
      </c>
      <c r="R34" s="3">
        <v>1</v>
      </c>
      <c r="S34" s="3">
        <v>34</v>
      </c>
      <c r="T34" s="3">
        <v>1</v>
      </c>
      <c r="U34" s="3">
        <v>2</v>
      </c>
      <c r="V34" s="3">
        <v>49</v>
      </c>
      <c r="W34" s="3">
        <v>2</v>
      </c>
      <c r="X34" s="3">
        <v>1</v>
      </c>
      <c r="Y34" s="3">
        <v>32</v>
      </c>
      <c r="Z34" s="3">
        <v>5</v>
      </c>
      <c r="AA34" s="3">
        <v>2</v>
      </c>
      <c r="AB34" s="3">
        <v>51</v>
      </c>
      <c r="AC34" s="3">
        <v>7</v>
      </c>
      <c r="AF34" s="47">
        <f t="shared" si="1"/>
        <v>0</v>
      </c>
      <c r="AG34" s="47">
        <f t="shared" si="2"/>
        <v>246</v>
      </c>
    </row>
    <row r="35" spans="2:33" ht="13.5">
      <c r="B35" s="185" t="s">
        <v>33</v>
      </c>
      <c r="C35" s="186"/>
      <c r="D35" s="3">
        <f t="shared" si="3"/>
        <v>18</v>
      </c>
      <c r="E35" s="3">
        <v>0</v>
      </c>
      <c r="F35" s="3">
        <v>4</v>
      </c>
      <c r="G35" s="9">
        <f t="shared" si="4"/>
        <v>29</v>
      </c>
      <c r="H35" s="3">
        <f>SUM(M35,P35,S35,V35,Y35,AB35)</f>
        <v>552</v>
      </c>
      <c r="I35" s="3">
        <f t="shared" si="5"/>
        <v>30</v>
      </c>
      <c r="J35" s="3">
        <v>285</v>
      </c>
      <c r="K35" s="3">
        <v>267</v>
      </c>
      <c r="L35" s="3">
        <v>3</v>
      </c>
      <c r="M35" s="3">
        <v>90</v>
      </c>
      <c r="N35" s="3">
        <v>2</v>
      </c>
      <c r="O35" s="3">
        <v>3</v>
      </c>
      <c r="P35" s="3">
        <v>97</v>
      </c>
      <c r="Q35" s="3">
        <v>3</v>
      </c>
      <c r="R35" s="3">
        <v>3</v>
      </c>
      <c r="S35" s="3">
        <v>83</v>
      </c>
      <c r="T35" s="3">
        <v>2</v>
      </c>
      <c r="U35" s="3">
        <v>3</v>
      </c>
      <c r="V35" s="3">
        <v>91</v>
      </c>
      <c r="W35" s="3">
        <v>4</v>
      </c>
      <c r="X35" s="3">
        <v>3</v>
      </c>
      <c r="Y35" s="3">
        <v>80</v>
      </c>
      <c r="Z35" s="3">
        <v>6</v>
      </c>
      <c r="AA35" s="3">
        <v>3</v>
      </c>
      <c r="AB35" s="3">
        <v>111</v>
      </c>
      <c r="AC35" s="3">
        <v>13</v>
      </c>
      <c r="AF35" s="47">
        <f t="shared" si="1"/>
        <v>0</v>
      </c>
      <c r="AG35" s="47">
        <f t="shared" si="2"/>
        <v>552</v>
      </c>
    </row>
    <row r="36" spans="2:33" ht="13.5">
      <c r="B36" s="185" t="s">
        <v>34</v>
      </c>
      <c r="C36" s="186"/>
      <c r="D36" s="3">
        <f t="shared" si="3"/>
        <v>12</v>
      </c>
      <c r="E36" s="3">
        <v>0</v>
      </c>
      <c r="F36" s="3">
        <v>3</v>
      </c>
      <c r="G36" s="9">
        <f t="shared" si="4"/>
        <v>21.833333333333332</v>
      </c>
      <c r="H36" s="3">
        <f t="shared" si="5"/>
        <v>276</v>
      </c>
      <c r="I36" s="3">
        <f t="shared" si="5"/>
        <v>14</v>
      </c>
      <c r="J36" s="3">
        <v>146</v>
      </c>
      <c r="K36" s="3">
        <v>130</v>
      </c>
      <c r="L36" s="3">
        <v>2</v>
      </c>
      <c r="M36" s="3">
        <v>56</v>
      </c>
      <c r="N36" s="3">
        <v>3</v>
      </c>
      <c r="O36" s="3">
        <v>2</v>
      </c>
      <c r="P36" s="3">
        <v>42</v>
      </c>
      <c r="Q36" s="3">
        <v>3</v>
      </c>
      <c r="R36" s="3">
        <v>2</v>
      </c>
      <c r="S36" s="3">
        <v>41</v>
      </c>
      <c r="T36" s="3">
        <v>1</v>
      </c>
      <c r="U36" s="3">
        <v>2</v>
      </c>
      <c r="V36" s="3">
        <v>51</v>
      </c>
      <c r="W36" s="3">
        <v>3</v>
      </c>
      <c r="X36" s="3">
        <v>2</v>
      </c>
      <c r="Y36" s="3">
        <v>40</v>
      </c>
      <c r="Z36" s="3">
        <v>2</v>
      </c>
      <c r="AA36" s="3">
        <v>2</v>
      </c>
      <c r="AB36" s="3">
        <v>46</v>
      </c>
      <c r="AC36" s="3">
        <v>2</v>
      </c>
      <c r="AF36" s="47">
        <f t="shared" si="1"/>
        <v>0</v>
      </c>
      <c r="AG36" s="47">
        <f t="shared" si="2"/>
        <v>276</v>
      </c>
    </row>
    <row r="37" spans="2:33" ht="13.5">
      <c r="B37" s="185" t="s">
        <v>46</v>
      </c>
      <c r="C37" s="186"/>
      <c r="D37" s="3">
        <f t="shared" si="3"/>
        <v>6</v>
      </c>
      <c r="E37" s="3">
        <v>0</v>
      </c>
      <c r="F37" s="3">
        <v>0</v>
      </c>
      <c r="G37" s="9">
        <f t="shared" si="4"/>
        <v>9.5</v>
      </c>
      <c r="H37" s="3">
        <f t="shared" si="5"/>
        <v>57</v>
      </c>
      <c r="I37" s="3">
        <f t="shared" si="5"/>
        <v>0</v>
      </c>
      <c r="J37" s="3">
        <v>27</v>
      </c>
      <c r="K37" s="3">
        <v>30</v>
      </c>
      <c r="L37" s="3">
        <v>1</v>
      </c>
      <c r="M37" s="3">
        <v>12</v>
      </c>
      <c r="N37" s="3">
        <v>0</v>
      </c>
      <c r="O37" s="3">
        <v>1</v>
      </c>
      <c r="P37" s="3">
        <v>7</v>
      </c>
      <c r="Q37" s="3">
        <v>0</v>
      </c>
      <c r="R37" s="3">
        <v>1</v>
      </c>
      <c r="S37" s="3">
        <v>4</v>
      </c>
      <c r="T37" s="3">
        <v>0</v>
      </c>
      <c r="U37" s="3">
        <v>1</v>
      </c>
      <c r="V37" s="3">
        <v>15</v>
      </c>
      <c r="W37" s="3">
        <v>0</v>
      </c>
      <c r="X37" s="3">
        <v>1</v>
      </c>
      <c r="Y37" s="3">
        <v>5</v>
      </c>
      <c r="Z37" s="3">
        <v>0</v>
      </c>
      <c r="AA37" s="3">
        <v>1</v>
      </c>
      <c r="AB37" s="3">
        <v>14</v>
      </c>
      <c r="AC37" s="3">
        <v>0</v>
      </c>
      <c r="AF37" s="47">
        <f t="shared" si="1"/>
        <v>0</v>
      </c>
      <c r="AG37" s="47">
        <f t="shared" si="2"/>
        <v>57</v>
      </c>
    </row>
    <row r="38" spans="2:33" ht="13.5">
      <c r="B38" s="185" t="s">
        <v>47</v>
      </c>
      <c r="C38" s="186"/>
      <c r="D38" s="3">
        <f t="shared" si="3"/>
        <v>12</v>
      </c>
      <c r="E38" s="3">
        <v>0</v>
      </c>
      <c r="F38" s="3">
        <v>3</v>
      </c>
      <c r="G38" s="9">
        <f t="shared" si="4"/>
        <v>22.25</v>
      </c>
      <c r="H38" s="3">
        <f t="shared" si="5"/>
        <v>283</v>
      </c>
      <c r="I38" s="3">
        <f t="shared" si="5"/>
        <v>16</v>
      </c>
      <c r="J38" s="3">
        <v>142</v>
      </c>
      <c r="K38" s="3">
        <v>141</v>
      </c>
      <c r="L38" s="3">
        <v>2</v>
      </c>
      <c r="M38" s="3">
        <v>47</v>
      </c>
      <c r="N38" s="3">
        <v>4</v>
      </c>
      <c r="O38" s="3">
        <v>2</v>
      </c>
      <c r="P38" s="3">
        <v>44</v>
      </c>
      <c r="Q38" s="3">
        <v>2</v>
      </c>
      <c r="R38" s="3">
        <v>2</v>
      </c>
      <c r="S38" s="3">
        <v>46</v>
      </c>
      <c r="T38" s="3">
        <v>2</v>
      </c>
      <c r="U38" s="3">
        <v>2</v>
      </c>
      <c r="V38" s="3">
        <v>43</v>
      </c>
      <c r="W38" s="3">
        <v>0</v>
      </c>
      <c r="X38" s="3">
        <v>2</v>
      </c>
      <c r="Y38" s="3">
        <v>43</v>
      </c>
      <c r="Z38" s="3">
        <v>2</v>
      </c>
      <c r="AA38" s="3">
        <v>2</v>
      </c>
      <c r="AB38" s="3">
        <v>60</v>
      </c>
      <c r="AC38" s="3">
        <v>6</v>
      </c>
      <c r="AF38" s="47">
        <f t="shared" si="1"/>
        <v>0</v>
      </c>
      <c r="AG38" s="47">
        <f t="shared" si="2"/>
        <v>283</v>
      </c>
    </row>
    <row r="39" spans="2:33" ht="13.5">
      <c r="B39" s="185" t="s">
        <v>35</v>
      </c>
      <c r="C39" s="186"/>
      <c r="D39" s="3">
        <f t="shared" si="3"/>
        <v>22</v>
      </c>
      <c r="E39" s="3">
        <v>0</v>
      </c>
      <c r="F39" s="3">
        <v>5</v>
      </c>
      <c r="G39" s="9">
        <f t="shared" si="4"/>
        <v>28.863636363636363</v>
      </c>
      <c r="H39" s="3">
        <f t="shared" si="5"/>
        <v>662</v>
      </c>
      <c r="I39" s="3">
        <f t="shared" si="5"/>
        <v>27</v>
      </c>
      <c r="J39" s="3">
        <v>352</v>
      </c>
      <c r="K39" s="3">
        <v>310</v>
      </c>
      <c r="L39" s="3">
        <v>3</v>
      </c>
      <c r="M39" s="3">
        <v>99</v>
      </c>
      <c r="N39" s="3">
        <v>3</v>
      </c>
      <c r="O39" s="3">
        <v>4</v>
      </c>
      <c r="P39" s="3">
        <v>111</v>
      </c>
      <c r="Q39" s="3">
        <v>3</v>
      </c>
      <c r="R39" s="3">
        <v>4</v>
      </c>
      <c r="S39" s="3">
        <v>115</v>
      </c>
      <c r="T39" s="3">
        <v>9</v>
      </c>
      <c r="U39" s="3">
        <v>3</v>
      </c>
      <c r="V39" s="3">
        <v>97</v>
      </c>
      <c r="W39" s="3">
        <v>2</v>
      </c>
      <c r="X39" s="3">
        <v>4</v>
      </c>
      <c r="Y39" s="3">
        <v>116</v>
      </c>
      <c r="Z39" s="3">
        <v>5</v>
      </c>
      <c r="AA39" s="3">
        <v>4</v>
      </c>
      <c r="AB39" s="3">
        <v>124</v>
      </c>
      <c r="AC39" s="3">
        <v>5</v>
      </c>
      <c r="AF39" s="47">
        <f t="shared" si="1"/>
        <v>0</v>
      </c>
      <c r="AG39" s="47">
        <f t="shared" si="2"/>
        <v>662</v>
      </c>
    </row>
    <row r="40" spans="2:33" ht="13.5">
      <c r="B40" s="185" t="s">
        <v>48</v>
      </c>
      <c r="C40" s="186"/>
      <c r="D40" s="3">
        <f>SUM(O40,R40,U40,X40,AA40)</f>
        <v>4</v>
      </c>
      <c r="E40" s="3">
        <v>1</v>
      </c>
      <c r="F40" s="3">
        <v>0</v>
      </c>
      <c r="G40" s="9">
        <f t="shared" si="4"/>
        <v>8.25</v>
      </c>
      <c r="H40" s="3">
        <f t="shared" si="5"/>
        <v>40</v>
      </c>
      <c r="I40" s="3">
        <f t="shared" si="5"/>
        <v>7</v>
      </c>
      <c r="J40" s="3">
        <v>19</v>
      </c>
      <c r="K40" s="3">
        <v>21</v>
      </c>
      <c r="L40" s="3">
        <v>1</v>
      </c>
      <c r="M40" s="3">
        <v>4</v>
      </c>
      <c r="N40" s="3">
        <v>4</v>
      </c>
      <c r="O40" s="3">
        <v>0</v>
      </c>
      <c r="P40" s="3">
        <v>3</v>
      </c>
      <c r="Q40" s="3">
        <v>3</v>
      </c>
      <c r="R40" s="3">
        <v>1</v>
      </c>
      <c r="S40" s="3">
        <v>11</v>
      </c>
      <c r="T40" s="3">
        <v>0</v>
      </c>
      <c r="U40" s="3">
        <v>1</v>
      </c>
      <c r="V40" s="3">
        <v>8</v>
      </c>
      <c r="W40" s="3">
        <v>0</v>
      </c>
      <c r="X40" s="3">
        <v>1</v>
      </c>
      <c r="Y40" s="3">
        <v>9</v>
      </c>
      <c r="Z40" s="3">
        <v>0</v>
      </c>
      <c r="AA40" s="3">
        <v>1</v>
      </c>
      <c r="AB40" s="3">
        <v>5</v>
      </c>
      <c r="AC40" s="3">
        <v>0</v>
      </c>
      <c r="AF40" s="47">
        <f t="shared" si="1"/>
        <v>0</v>
      </c>
      <c r="AG40" s="47">
        <f t="shared" si="2"/>
        <v>40</v>
      </c>
    </row>
    <row r="41" spans="2:33" ht="13.5">
      <c r="B41" s="185" t="s">
        <v>36</v>
      </c>
      <c r="C41" s="186"/>
      <c r="D41" s="3">
        <f t="shared" si="3"/>
        <v>15</v>
      </c>
      <c r="E41" s="3">
        <v>0</v>
      </c>
      <c r="F41" s="3">
        <v>4</v>
      </c>
      <c r="G41" s="9">
        <f t="shared" si="4"/>
        <v>27.466666666666665</v>
      </c>
      <c r="H41" s="3">
        <f t="shared" si="5"/>
        <v>435</v>
      </c>
      <c r="I41" s="3">
        <f t="shared" si="5"/>
        <v>23</v>
      </c>
      <c r="J41" s="3">
        <v>213</v>
      </c>
      <c r="K41" s="3">
        <v>222</v>
      </c>
      <c r="L41" s="3">
        <v>2</v>
      </c>
      <c r="M41" s="3">
        <v>63</v>
      </c>
      <c r="N41" s="3">
        <v>1</v>
      </c>
      <c r="O41" s="3">
        <v>2</v>
      </c>
      <c r="P41" s="3">
        <v>66</v>
      </c>
      <c r="Q41" s="3">
        <v>3</v>
      </c>
      <c r="R41" s="3">
        <v>2</v>
      </c>
      <c r="S41" s="3">
        <v>68</v>
      </c>
      <c r="T41" s="3">
        <v>5</v>
      </c>
      <c r="U41" s="3">
        <v>3</v>
      </c>
      <c r="V41" s="3">
        <v>76</v>
      </c>
      <c r="W41" s="3">
        <v>5</v>
      </c>
      <c r="X41" s="3">
        <v>3</v>
      </c>
      <c r="Y41" s="3">
        <v>81</v>
      </c>
      <c r="Z41" s="3">
        <v>2</v>
      </c>
      <c r="AA41" s="3">
        <v>3</v>
      </c>
      <c r="AB41" s="3">
        <v>81</v>
      </c>
      <c r="AC41" s="3">
        <v>7</v>
      </c>
      <c r="AF41" s="47">
        <f t="shared" si="1"/>
        <v>0</v>
      </c>
      <c r="AG41" s="47">
        <f t="shared" si="2"/>
        <v>435</v>
      </c>
    </row>
    <row r="42" spans="2:33" ht="13.5">
      <c r="B42" s="185" t="s">
        <v>37</v>
      </c>
      <c r="C42" s="186"/>
      <c r="D42" s="3">
        <f t="shared" si="3"/>
        <v>12</v>
      </c>
      <c r="E42" s="3">
        <v>0</v>
      </c>
      <c r="F42" s="3">
        <v>3</v>
      </c>
      <c r="G42" s="9">
        <f t="shared" si="4"/>
        <v>30.75</v>
      </c>
      <c r="H42" s="3">
        <f t="shared" si="5"/>
        <v>388</v>
      </c>
      <c r="I42" s="3">
        <f t="shared" si="5"/>
        <v>19</v>
      </c>
      <c r="J42" s="3">
        <v>207</v>
      </c>
      <c r="K42" s="3">
        <v>181</v>
      </c>
      <c r="L42" s="3">
        <v>2</v>
      </c>
      <c r="M42" s="3">
        <v>68</v>
      </c>
      <c r="N42" s="3">
        <v>3</v>
      </c>
      <c r="O42" s="3">
        <v>2</v>
      </c>
      <c r="P42" s="3">
        <v>59</v>
      </c>
      <c r="Q42" s="3">
        <v>2</v>
      </c>
      <c r="R42" s="3">
        <v>2</v>
      </c>
      <c r="S42" s="3">
        <v>65</v>
      </c>
      <c r="T42" s="3">
        <v>6</v>
      </c>
      <c r="U42" s="3">
        <v>2</v>
      </c>
      <c r="V42" s="3">
        <v>61</v>
      </c>
      <c r="W42" s="3">
        <v>4</v>
      </c>
      <c r="X42" s="3">
        <v>2</v>
      </c>
      <c r="Y42" s="3">
        <v>67</v>
      </c>
      <c r="Z42" s="3">
        <v>2</v>
      </c>
      <c r="AA42" s="3">
        <v>2</v>
      </c>
      <c r="AB42" s="3">
        <v>68</v>
      </c>
      <c r="AC42" s="3">
        <v>2</v>
      </c>
      <c r="AF42" s="47">
        <f t="shared" si="1"/>
        <v>0</v>
      </c>
      <c r="AG42" s="47">
        <f t="shared" si="2"/>
        <v>388</v>
      </c>
    </row>
    <row r="43" spans="2:33" ht="13.5">
      <c r="B43" s="185" t="s">
        <v>49</v>
      </c>
      <c r="C43" s="186"/>
      <c r="D43" s="3">
        <f t="shared" si="3"/>
        <v>8</v>
      </c>
      <c r="E43" s="3">
        <v>0</v>
      </c>
      <c r="F43" s="3">
        <v>2</v>
      </c>
      <c r="G43" s="9">
        <f t="shared" si="4"/>
        <v>22.5</v>
      </c>
      <c r="H43" s="3">
        <f t="shared" si="5"/>
        <v>185</v>
      </c>
      <c r="I43" s="3">
        <f t="shared" si="5"/>
        <v>5</v>
      </c>
      <c r="J43" s="3">
        <v>102</v>
      </c>
      <c r="K43" s="3">
        <v>83</v>
      </c>
      <c r="L43" s="3">
        <v>2</v>
      </c>
      <c r="M43" s="3">
        <v>40</v>
      </c>
      <c r="N43" s="3">
        <v>2</v>
      </c>
      <c r="O43" s="3">
        <v>1</v>
      </c>
      <c r="P43" s="3">
        <v>20</v>
      </c>
      <c r="Q43" s="3">
        <v>0</v>
      </c>
      <c r="R43" s="3">
        <v>2</v>
      </c>
      <c r="S43" s="3">
        <v>38</v>
      </c>
      <c r="T43" s="3">
        <v>0</v>
      </c>
      <c r="U43" s="3">
        <v>1</v>
      </c>
      <c r="V43" s="3">
        <v>26</v>
      </c>
      <c r="W43" s="3">
        <v>1</v>
      </c>
      <c r="X43" s="3">
        <v>1</v>
      </c>
      <c r="Y43" s="3">
        <v>34</v>
      </c>
      <c r="Z43" s="3">
        <v>0</v>
      </c>
      <c r="AA43" s="3">
        <v>1</v>
      </c>
      <c r="AB43" s="3">
        <v>27</v>
      </c>
      <c r="AC43" s="3">
        <v>2</v>
      </c>
      <c r="AF43" s="47">
        <f t="shared" si="1"/>
        <v>0</v>
      </c>
      <c r="AG43" s="47">
        <f t="shared" si="2"/>
        <v>185</v>
      </c>
    </row>
    <row r="44" spans="2:33" ht="13.5">
      <c r="B44" s="185" t="s">
        <v>52</v>
      </c>
      <c r="C44" s="186"/>
      <c r="D44" s="3">
        <f t="shared" si="3"/>
        <v>6</v>
      </c>
      <c r="E44" s="3">
        <v>0</v>
      </c>
      <c r="F44" s="3">
        <v>0</v>
      </c>
      <c r="G44" s="9">
        <f t="shared" si="4"/>
        <v>8.666666666666666</v>
      </c>
      <c r="H44" s="3">
        <f t="shared" si="5"/>
        <v>52</v>
      </c>
      <c r="I44" s="3">
        <f t="shared" si="5"/>
        <v>0</v>
      </c>
      <c r="J44" s="3">
        <v>28</v>
      </c>
      <c r="K44" s="3">
        <v>24</v>
      </c>
      <c r="L44" s="3">
        <v>1</v>
      </c>
      <c r="M44" s="3">
        <v>15</v>
      </c>
      <c r="N44" s="3">
        <v>0</v>
      </c>
      <c r="O44" s="3">
        <v>1</v>
      </c>
      <c r="P44" s="3">
        <v>7</v>
      </c>
      <c r="Q44" s="3">
        <v>0</v>
      </c>
      <c r="R44" s="3">
        <v>1</v>
      </c>
      <c r="S44" s="3">
        <v>6</v>
      </c>
      <c r="T44" s="3">
        <v>0</v>
      </c>
      <c r="U44" s="3">
        <v>1</v>
      </c>
      <c r="V44" s="3">
        <v>8</v>
      </c>
      <c r="W44" s="3">
        <v>0</v>
      </c>
      <c r="X44" s="3">
        <v>1</v>
      </c>
      <c r="Y44" s="3">
        <v>8</v>
      </c>
      <c r="Z44" s="3">
        <v>0</v>
      </c>
      <c r="AA44" s="3">
        <v>1</v>
      </c>
      <c r="AB44" s="3">
        <v>8</v>
      </c>
      <c r="AC44" s="3">
        <v>0</v>
      </c>
      <c r="AF44" s="47">
        <f t="shared" si="1"/>
        <v>0</v>
      </c>
      <c r="AG44" s="47">
        <f t="shared" si="2"/>
        <v>52</v>
      </c>
    </row>
    <row r="45" spans="2:33" ht="13.5">
      <c r="B45" s="185" t="s">
        <v>38</v>
      </c>
      <c r="C45" s="186"/>
      <c r="D45" s="3">
        <f t="shared" si="3"/>
        <v>6</v>
      </c>
      <c r="E45" s="3">
        <v>0</v>
      </c>
      <c r="F45" s="3">
        <v>2</v>
      </c>
      <c r="G45" s="9">
        <f t="shared" si="4"/>
        <v>20.333333333333332</v>
      </c>
      <c r="H45" s="3">
        <f t="shared" si="5"/>
        <v>127</v>
      </c>
      <c r="I45" s="3">
        <f t="shared" si="5"/>
        <v>5</v>
      </c>
      <c r="J45" s="3">
        <v>70</v>
      </c>
      <c r="K45" s="3">
        <v>57</v>
      </c>
      <c r="L45" s="3">
        <v>1</v>
      </c>
      <c r="M45" s="3">
        <v>18</v>
      </c>
      <c r="N45" s="3">
        <v>1</v>
      </c>
      <c r="O45" s="3">
        <v>1</v>
      </c>
      <c r="P45" s="3">
        <v>25</v>
      </c>
      <c r="Q45" s="3">
        <v>2</v>
      </c>
      <c r="R45" s="3">
        <v>1</v>
      </c>
      <c r="S45" s="3">
        <v>22</v>
      </c>
      <c r="T45" s="3">
        <v>1</v>
      </c>
      <c r="U45" s="3">
        <v>1</v>
      </c>
      <c r="V45" s="3">
        <v>26</v>
      </c>
      <c r="W45" s="3">
        <v>0</v>
      </c>
      <c r="X45" s="3">
        <v>1</v>
      </c>
      <c r="Y45" s="3">
        <v>13</v>
      </c>
      <c r="Z45" s="3">
        <v>0</v>
      </c>
      <c r="AA45" s="3">
        <v>1</v>
      </c>
      <c r="AB45" s="3">
        <v>23</v>
      </c>
      <c r="AC45" s="3">
        <v>1</v>
      </c>
      <c r="AF45" s="47">
        <f t="shared" si="1"/>
        <v>0</v>
      </c>
      <c r="AG45" s="47">
        <f t="shared" si="2"/>
        <v>127</v>
      </c>
    </row>
    <row r="46" spans="2:33" ht="13.5">
      <c r="B46" s="185" t="s">
        <v>105</v>
      </c>
      <c r="C46" s="186"/>
      <c r="D46" s="3">
        <f t="shared" si="3"/>
        <v>6</v>
      </c>
      <c r="E46" s="3">
        <v>0</v>
      </c>
      <c r="F46" s="3">
        <v>1</v>
      </c>
      <c r="G46" s="9">
        <f t="shared" si="4"/>
        <v>13.666666666666666</v>
      </c>
      <c r="H46" s="3">
        <f t="shared" si="5"/>
        <v>83</v>
      </c>
      <c r="I46" s="3">
        <f t="shared" si="5"/>
        <v>1</v>
      </c>
      <c r="J46" s="3">
        <v>37</v>
      </c>
      <c r="K46" s="3">
        <v>46</v>
      </c>
      <c r="L46" s="3">
        <v>1</v>
      </c>
      <c r="M46" s="3">
        <v>10</v>
      </c>
      <c r="N46" s="3">
        <v>0</v>
      </c>
      <c r="O46" s="3">
        <v>1</v>
      </c>
      <c r="P46" s="3">
        <v>13</v>
      </c>
      <c r="Q46" s="3">
        <v>0</v>
      </c>
      <c r="R46" s="3">
        <v>1</v>
      </c>
      <c r="S46" s="3">
        <v>9</v>
      </c>
      <c r="T46" s="3">
        <v>0</v>
      </c>
      <c r="U46" s="3">
        <v>1</v>
      </c>
      <c r="V46" s="3">
        <v>14</v>
      </c>
      <c r="W46" s="3">
        <v>0</v>
      </c>
      <c r="X46" s="3">
        <v>1</v>
      </c>
      <c r="Y46" s="3">
        <v>17</v>
      </c>
      <c r="Z46" s="3">
        <v>1</v>
      </c>
      <c r="AA46" s="3">
        <v>1</v>
      </c>
      <c r="AB46" s="3">
        <v>20</v>
      </c>
      <c r="AC46" s="3">
        <v>0</v>
      </c>
      <c r="AF46" s="47">
        <f t="shared" si="1"/>
        <v>0</v>
      </c>
      <c r="AG46" s="47">
        <f t="shared" si="2"/>
        <v>83</v>
      </c>
    </row>
    <row r="47" spans="2:33" ht="13.5">
      <c r="B47" s="185" t="s">
        <v>51</v>
      </c>
      <c r="C47" s="186"/>
      <c r="D47" s="3">
        <f t="shared" si="3"/>
        <v>9</v>
      </c>
      <c r="E47" s="3">
        <v>0</v>
      </c>
      <c r="F47" s="3">
        <v>2</v>
      </c>
      <c r="G47" s="9">
        <f t="shared" si="4"/>
        <v>24.88888888888889</v>
      </c>
      <c r="H47" s="3">
        <f t="shared" si="5"/>
        <v>235</v>
      </c>
      <c r="I47" s="3">
        <f t="shared" si="5"/>
        <v>11</v>
      </c>
      <c r="J47" s="3">
        <v>110</v>
      </c>
      <c r="K47" s="3">
        <v>125</v>
      </c>
      <c r="L47" s="3">
        <v>1</v>
      </c>
      <c r="M47" s="3">
        <v>34</v>
      </c>
      <c r="N47" s="3">
        <v>1</v>
      </c>
      <c r="O47" s="3">
        <v>2</v>
      </c>
      <c r="P47" s="3">
        <v>40</v>
      </c>
      <c r="Q47" s="3">
        <v>1</v>
      </c>
      <c r="R47" s="3">
        <v>1</v>
      </c>
      <c r="S47" s="3">
        <v>36</v>
      </c>
      <c r="T47" s="3">
        <v>2</v>
      </c>
      <c r="U47" s="3">
        <v>2</v>
      </c>
      <c r="V47" s="3">
        <v>48</v>
      </c>
      <c r="W47" s="3">
        <v>2</v>
      </c>
      <c r="X47" s="3">
        <v>1</v>
      </c>
      <c r="Y47" s="3">
        <v>37</v>
      </c>
      <c r="Z47" s="3">
        <v>3</v>
      </c>
      <c r="AA47" s="3">
        <v>2</v>
      </c>
      <c r="AB47" s="3">
        <v>40</v>
      </c>
      <c r="AC47" s="3">
        <v>2</v>
      </c>
      <c r="AF47" s="47">
        <f t="shared" si="1"/>
        <v>0</v>
      </c>
      <c r="AG47" s="47">
        <f t="shared" si="2"/>
        <v>235</v>
      </c>
    </row>
    <row r="48" spans="2:33" ht="14.25" thickBot="1">
      <c r="B48" s="187" t="s">
        <v>106</v>
      </c>
      <c r="C48" s="188"/>
      <c r="D48" s="2">
        <f t="shared" si="3"/>
        <v>7</v>
      </c>
      <c r="E48" s="2">
        <v>0</v>
      </c>
      <c r="F48" s="2">
        <v>2</v>
      </c>
      <c r="G48" s="46">
        <f t="shared" si="4"/>
        <v>21.571428571428573</v>
      </c>
      <c r="H48" s="2">
        <f t="shared" si="5"/>
        <v>160</v>
      </c>
      <c r="I48" s="2">
        <f t="shared" si="5"/>
        <v>9</v>
      </c>
      <c r="J48" s="2">
        <v>97</v>
      </c>
      <c r="K48" s="2">
        <v>63</v>
      </c>
      <c r="L48" s="2">
        <v>1</v>
      </c>
      <c r="M48" s="2">
        <v>27</v>
      </c>
      <c r="N48" s="2">
        <v>2</v>
      </c>
      <c r="O48" s="2">
        <v>1</v>
      </c>
      <c r="P48" s="2">
        <v>15</v>
      </c>
      <c r="Q48" s="2">
        <v>1</v>
      </c>
      <c r="R48" s="2">
        <v>1</v>
      </c>
      <c r="S48" s="2">
        <v>32</v>
      </c>
      <c r="T48" s="2">
        <v>2</v>
      </c>
      <c r="U48" s="2">
        <v>1</v>
      </c>
      <c r="V48" s="2">
        <v>21</v>
      </c>
      <c r="W48" s="2">
        <v>3</v>
      </c>
      <c r="X48" s="2">
        <v>2</v>
      </c>
      <c r="Y48" s="2">
        <v>36</v>
      </c>
      <c r="Z48" s="2">
        <v>0</v>
      </c>
      <c r="AA48" s="2">
        <v>1</v>
      </c>
      <c r="AB48" s="2">
        <v>29</v>
      </c>
      <c r="AC48" s="2">
        <v>1</v>
      </c>
      <c r="AF48" s="47">
        <f t="shared" si="1"/>
        <v>0</v>
      </c>
      <c r="AG48" s="47">
        <f t="shared" si="2"/>
        <v>160</v>
      </c>
    </row>
    <row r="49" ht="13.5">
      <c r="B49" s="1" t="s">
        <v>1411</v>
      </c>
    </row>
    <row r="50" ht="13.5">
      <c r="B50" s="1" t="s">
        <v>125</v>
      </c>
    </row>
  </sheetData>
  <sheetProtection/>
  <mergeCells count="98">
    <mergeCell ref="B38:C38"/>
    <mergeCell ref="B39:C39"/>
    <mergeCell ref="B47:C47"/>
    <mergeCell ref="B48:C48"/>
    <mergeCell ref="B41:C41"/>
    <mergeCell ref="B42:C42"/>
    <mergeCell ref="B43:C43"/>
    <mergeCell ref="B44:C44"/>
    <mergeCell ref="B45:C45"/>
    <mergeCell ref="B46:C46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L19:L22"/>
    <mergeCell ref="B24:C24"/>
    <mergeCell ref="B25:C25"/>
    <mergeCell ref="B26:C26"/>
    <mergeCell ref="B27:C27"/>
    <mergeCell ref="B28:C28"/>
    <mergeCell ref="Q20:Q22"/>
    <mergeCell ref="T20:T22"/>
    <mergeCell ref="W20:W22"/>
    <mergeCell ref="Z20:Z22"/>
    <mergeCell ref="X18:Z18"/>
    <mergeCell ref="AA18:AC18"/>
    <mergeCell ref="S19:S22"/>
    <mergeCell ref="AC20:AC22"/>
    <mergeCell ref="B4:B9"/>
    <mergeCell ref="B17:C22"/>
    <mergeCell ref="X19:X22"/>
    <mergeCell ref="Y19:Y22"/>
    <mergeCell ref="AA19:AA22"/>
    <mergeCell ref="AB19:AB22"/>
    <mergeCell ref="I20:I22"/>
    <mergeCell ref="N20:N22"/>
    <mergeCell ref="J18:J22"/>
    <mergeCell ref="K18:K22"/>
    <mergeCell ref="L18:N18"/>
    <mergeCell ref="O18:Q18"/>
    <mergeCell ref="R18:T18"/>
    <mergeCell ref="U18:W18"/>
    <mergeCell ref="M19:M22"/>
    <mergeCell ref="O19:O22"/>
    <mergeCell ref="P19:P22"/>
    <mergeCell ref="R19:R22"/>
    <mergeCell ref="D17:F17"/>
    <mergeCell ref="G17:G22"/>
    <mergeCell ref="H17:K17"/>
    <mergeCell ref="L17:AC17"/>
    <mergeCell ref="D18:D22"/>
    <mergeCell ref="E18:E22"/>
    <mergeCell ref="F18:F22"/>
    <mergeCell ref="H18:H22"/>
    <mergeCell ref="U19:U22"/>
    <mergeCell ref="V19:V22"/>
    <mergeCell ref="X5:Z5"/>
    <mergeCell ref="X6:X9"/>
    <mergeCell ref="Y6:Y9"/>
    <mergeCell ref="Z7:Z9"/>
    <mergeCell ref="AA5:AC5"/>
    <mergeCell ref="AA6:AA9"/>
    <mergeCell ref="AB6:AB9"/>
    <mergeCell ref="AC7:AC9"/>
    <mergeCell ref="L6:L9"/>
    <mergeCell ref="Q7:Q9"/>
    <mergeCell ref="R5:T5"/>
    <mergeCell ref="R6:R9"/>
    <mergeCell ref="S6:S9"/>
    <mergeCell ref="T7:T9"/>
    <mergeCell ref="O6:O9"/>
    <mergeCell ref="P6:P9"/>
    <mergeCell ref="U5:W5"/>
    <mergeCell ref="U6:U9"/>
    <mergeCell ref="V6:V9"/>
    <mergeCell ref="W7:W9"/>
    <mergeCell ref="H5:H9"/>
    <mergeCell ref="J5:J9"/>
    <mergeCell ref="K5:K9"/>
    <mergeCell ref="H4:K4"/>
    <mergeCell ref="I7:I9"/>
    <mergeCell ref="N7:N9"/>
    <mergeCell ref="L5:N5"/>
    <mergeCell ref="L4:AC4"/>
    <mergeCell ref="M6:M9"/>
    <mergeCell ref="O5:Q5"/>
    <mergeCell ref="C4:C9"/>
    <mergeCell ref="D4:F4"/>
    <mergeCell ref="D5:D9"/>
    <mergeCell ref="E5:E9"/>
    <mergeCell ref="F5:F9"/>
    <mergeCell ref="G4:G9"/>
  </mergeCells>
  <printOptions/>
  <pageMargins left="0.7" right="0.7" top="0.75" bottom="0.75" header="0.3" footer="0.3"/>
  <pageSetup fitToHeight="1" fitToWidth="1" horizontalDpi="600" verticalDpi="600" orientation="landscape" paperSize="9" scale="78" r:id="rId1"/>
  <ignoredErrors>
    <ignoredError sqref="G15 L15 D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4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1.140625" style="1" customWidth="1"/>
    <col min="3" max="3" width="3.421875" style="1" bestFit="1" customWidth="1"/>
    <col min="4" max="4" width="4.421875" style="1" bestFit="1" customWidth="1"/>
    <col min="5" max="5" width="4.421875" style="1" customWidth="1"/>
    <col min="6" max="6" width="7.140625" style="1" bestFit="1" customWidth="1"/>
    <col min="7" max="7" width="6.140625" style="1" bestFit="1" customWidth="1"/>
    <col min="8" max="8" width="4.421875" style="1" bestFit="1" customWidth="1"/>
    <col min="9" max="10" width="6.140625" style="1" bestFit="1" customWidth="1"/>
    <col min="11" max="11" width="3.421875" style="1" bestFit="1" customWidth="1"/>
    <col min="12" max="12" width="6.140625" style="1" bestFit="1" customWidth="1"/>
    <col min="13" max="13" width="4.421875" style="1" customWidth="1"/>
    <col min="14" max="14" width="3.421875" style="1" bestFit="1" customWidth="1"/>
    <col min="15" max="15" width="6.140625" style="1" bestFit="1" customWidth="1"/>
    <col min="16" max="16" width="4.421875" style="1" customWidth="1"/>
    <col min="17" max="17" width="3.421875" style="1" bestFit="1" customWidth="1"/>
    <col min="18" max="18" width="6.140625" style="1" bestFit="1" customWidth="1"/>
    <col min="19" max="19" width="4.421875" style="1" customWidth="1"/>
    <col min="20" max="16384" width="2.57421875" style="1" customWidth="1"/>
  </cols>
  <sheetData>
    <row r="2" ht="13.5">
      <c r="B2" s="7" t="s">
        <v>1086</v>
      </c>
    </row>
    <row r="3" ht="14.25" thickBot="1">
      <c r="S3" s="6" t="s">
        <v>95</v>
      </c>
    </row>
    <row r="4" spans="2:19" ht="13.5" customHeight="1">
      <c r="B4" s="146" t="s">
        <v>108</v>
      </c>
      <c r="C4" s="158" t="s">
        <v>17</v>
      </c>
      <c r="D4" s="150" t="s">
        <v>85</v>
      </c>
      <c r="E4" s="151"/>
      <c r="F4" s="164" t="s">
        <v>110</v>
      </c>
      <c r="G4" s="151" t="s">
        <v>111</v>
      </c>
      <c r="H4" s="168"/>
      <c r="I4" s="168"/>
      <c r="J4" s="169"/>
      <c r="K4" s="151" t="s">
        <v>96</v>
      </c>
      <c r="L4" s="168"/>
      <c r="M4" s="168"/>
      <c r="N4" s="168"/>
      <c r="O4" s="168"/>
      <c r="P4" s="168"/>
      <c r="Q4" s="168"/>
      <c r="R4" s="168"/>
      <c r="S4" s="168"/>
    </row>
    <row r="5" spans="2:19" ht="13.5" customHeight="1">
      <c r="B5" s="155"/>
      <c r="C5" s="159"/>
      <c r="D5" s="161" t="s">
        <v>86</v>
      </c>
      <c r="E5" s="162" t="s">
        <v>88</v>
      </c>
      <c r="F5" s="156"/>
      <c r="G5" s="165" t="s">
        <v>19</v>
      </c>
      <c r="H5" s="10"/>
      <c r="I5" s="165" t="s">
        <v>20</v>
      </c>
      <c r="J5" s="165" t="s">
        <v>21</v>
      </c>
      <c r="K5" s="167" t="s">
        <v>97</v>
      </c>
      <c r="L5" s="173"/>
      <c r="M5" s="174"/>
      <c r="N5" s="167" t="s">
        <v>98</v>
      </c>
      <c r="O5" s="173"/>
      <c r="P5" s="174"/>
      <c r="Q5" s="154" t="s">
        <v>99</v>
      </c>
      <c r="R5" s="178"/>
      <c r="S5" s="178"/>
    </row>
    <row r="6" spans="2:19" ht="13.5" customHeight="1">
      <c r="B6" s="155"/>
      <c r="C6" s="159"/>
      <c r="D6" s="161"/>
      <c r="E6" s="162"/>
      <c r="F6" s="156"/>
      <c r="G6" s="166"/>
      <c r="H6" s="11"/>
      <c r="I6" s="166"/>
      <c r="J6" s="166"/>
      <c r="K6" s="175" t="s">
        <v>85</v>
      </c>
      <c r="L6" s="165" t="s">
        <v>111</v>
      </c>
      <c r="M6" s="12"/>
      <c r="N6" s="175" t="s">
        <v>85</v>
      </c>
      <c r="O6" s="165" t="s">
        <v>111</v>
      </c>
      <c r="P6" s="12"/>
      <c r="Q6" s="175" t="s">
        <v>85</v>
      </c>
      <c r="R6" s="165" t="s">
        <v>111</v>
      </c>
      <c r="S6" s="13"/>
    </row>
    <row r="7" spans="2:19" ht="13.5" customHeight="1">
      <c r="B7" s="155"/>
      <c r="C7" s="159"/>
      <c r="D7" s="161"/>
      <c r="E7" s="162"/>
      <c r="F7" s="156"/>
      <c r="G7" s="166"/>
      <c r="H7" s="170" t="s">
        <v>88</v>
      </c>
      <c r="I7" s="166"/>
      <c r="J7" s="166"/>
      <c r="K7" s="176"/>
      <c r="L7" s="166"/>
      <c r="M7" s="170" t="s">
        <v>88</v>
      </c>
      <c r="N7" s="176"/>
      <c r="O7" s="166"/>
      <c r="P7" s="170" t="s">
        <v>88</v>
      </c>
      <c r="Q7" s="176"/>
      <c r="R7" s="166"/>
      <c r="S7" s="179" t="s">
        <v>88</v>
      </c>
    </row>
    <row r="8" spans="2:19" ht="13.5">
      <c r="B8" s="147"/>
      <c r="C8" s="160"/>
      <c r="D8" s="161"/>
      <c r="E8" s="163"/>
      <c r="F8" s="149"/>
      <c r="G8" s="167"/>
      <c r="H8" s="172"/>
      <c r="I8" s="167"/>
      <c r="J8" s="167"/>
      <c r="K8" s="177"/>
      <c r="L8" s="167"/>
      <c r="M8" s="172"/>
      <c r="N8" s="177"/>
      <c r="O8" s="167"/>
      <c r="P8" s="172"/>
      <c r="Q8" s="177"/>
      <c r="R8" s="167"/>
      <c r="S8" s="181"/>
    </row>
    <row r="9" spans="2:19" ht="13.5">
      <c r="B9" s="5"/>
      <c r="C9" s="4" t="s">
        <v>24</v>
      </c>
      <c r="D9" s="4"/>
      <c r="E9" s="4"/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/>
      <c r="L9" s="4" t="s">
        <v>25</v>
      </c>
      <c r="M9" s="4" t="s">
        <v>25</v>
      </c>
      <c r="N9" s="4"/>
      <c r="O9" s="4" t="s">
        <v>25</v>
      </c>
      <c r="P9" s="4" t="s">
        <v>25</v>
      </c>
      <c r="Q9" s="4"/>
      <c r="R9" s="4" t="s">
        <v>25</v>
      </c>
      <c r="S9" s="4" t="s">
        <v>25</v>
      </c>
    </row>
    <row r="10" spans="2:19" ht="13.5">
      <c r="B10" s="57" t="s">
        <v>1</v>
      </c>
      <c r="C10" s="3">
        <v>12</v>
      </c>
      <c r="D10" s="3">
        <v>146</v>
      </c>
      <c r="E10" s="3">
        <v>29</v>
      </c>
      <c r="F10" s="9">
        <v>30.71917808219178</v>
      </c>
      <c r="G10" s="3">
        <v>4629</v>
      </c>
      <c r="H10" s="3">
        <v>144</v>
      </c>
      <c r="I10" s="3">
        <v>2369</v>
      </c>
      <c r="J10" s="3">
        <v>2260</v>
      </c>
      <c r="K10" s="3">
        <v>47</v>
      </c>
      <c r="L10" s="3">
        <v>1476</v>
      </c>
      <c r="M10" s="3">
        <v>50</v>
      </c>
      <c r="N10" s="3">
        <v>49</v>
      </c>
      <c r="O10" s="3">
        <v>1575</v>
      </c>
      <c r="P10" s="3">
        <v>48</v>
      </c>
      <c r="Q10" s="3">
        <v>50</v>
      </c>
      <c r="R10" s="3">
        <v>1578</v>
      </c>
      <c r="S10" s="3">
        <v>46</v>
      </c>
    </row>
    <row r="11" spans="2:19" ht="13.5">
      <c r="B11" s="57" t="s">
        <v>0</v>
      </c>
      <c r="C11" s="3">
        <v>12</v>
      </c>
      <c r="D11" s="3">
        <v>146</v>
      </c>
      <c r="E11" s="3">
        <v>29</v>
      </c>
      <c r="F11" s="9">
        <v>30.753424657534246</v>
      </c>
      <c r="G11" s="3">
        <v>4644</v>
      </c>
      <c r="H11" s="3">
        <v>154</v>
      </c>
      <c r="I11" s="3">
        <v>2385</v>
      </c>
      <c r="J11" s="3">
        <v>2259</v>
      </c>
      <c r="K11" s="3">
        <v>49</v>
      </c>
      <c r="L11" s="3">
        <v>1580</v>
      </c>
      <c r="M11" s="3">
        <v>60</v>
      </c>
      <c r="N11" s="3">
        <v>48</v>
      </c>
      <c r="O11" s="3">
        <v>1479</v>
      </c>
      <c r="P11" s="3">
        <v>49</v>
      </c>
      <c r="Q11" s="3">
        <v>49</v>
      </c>
      <c r="R11" s="3">
        <v>1585</v>
      </c>
      <c r="S11" s="3">
        <v>45</v>
      </c>
    </row>
    <row r="12" spans="2:19" ht="13.5">
      <c r="B12" s="57" t="s">
        <v>794</v>
      </c>
      <c r="C12" s="3">
        <v>12</v>
      </c>
      <c r="D12" s="3">
        <v>144</v>
      </c>
      <c r="E12" s="3">
        <v>31</v>
      </c>
      <c r="F12" s="9">
        <v>30.45138888888889</v>
      </c>
      <c r="G12" s="3">
        <v>4545</v>
      </c>
      <c r="H12" s="3">
        <v>160</v>
      </c>
      <c r="I12" s="3">
        <v>2322</v>
      </c>
      <c r="J12" s="3">
        <v>2223</v>
      </c>
      <c r="K12" s="3">
        <v>47</v>
      </c>
      <c r="L12" s="3">
        <v>1499</v>
      </c>
      <c r="M12" s="3">
        <v>50</v>
      </c>
      <c r="N12" s="3">
        <v>49</v>
      </c>
      <c r="O12" s="3">
        <v>1564</v>
      </c>
      <c r="P12" s="3">
        <v>59</v>
      </c>
      <c r="Q12" s="3">
        <v>48</v>
      </c>
      <c r="R12" s="3">
        <v>1482</v>
      </c>
      <c r="S12" s="3">
        <v>51</v>
      </c>
    </row>
    <row r="13" spans="2:19" ht="13.5">
      <c r="B13" s="57" t="s">
        <v>815</v>
      </c>
      <c r="C13" s="3">
        <v>12</v>
      </c>
      <c r="D13" s="3">
        <v>141</v>
      </c>
      <c r="E13" s="3">
        <v>34</v>
      </c>
      <c r="F13" s="9">
        <v>31.01418439716312</v>
      </c>
      <c r="G13" s="3">
        <v>4549</v>
      </c>
      <c r="H13" s="3">
        <v>176</v>
      </c>
      <c r="I13" s="3">
        <v>2301</v>
      </c>
      <c r="J13" s="3">
        <v>2248</v>
      </c>
      <c r="K13" s="3">
        <v>46</v>
      </c>
      <c r="L13" s="3">
        <v>1482</v>
      </c>
      <c r="M13" s="3">
        <v>69</v>
      </c>
      <c r="N13" s="3">
        <v>46</v>
      </c>
      <c r="O13" s="3">
        <v>1498</v>
      </c>
      <c r="P13" s="3">
        <v>50</v>
      </c>
      <c r="Q13" s="3">
        <v>49</v>
      </c>
      <c r="R13" s="3">
        <v>1569</v>
      </c>
      <c r="S13" s="3">
        <v>57</v>
      </c>
    </row>
    <row r="14" spans="2:19" ht="14.25" thickBot="1">
      <c r="B14" s="58" t="s">
        <v>1084</v>
      </c>
      <c r="C14" s="2">
        <v>12</v>
      </c>
      <c r="D14" s="2">
        <f>SUM(D22:D33)</f>
        <v>142</v>
      </c>
      <c r="E14" s="2">
        <f>SUM(E22:E33)</f>
        <v>30</v>
      </c>
      <c r="F14" s="46">
        <f>IF(D14&lt;&gt;0,(G14-H14)/D14,"-")</f>
        <v>30.471830985915492</v>
      </c>
      <c r="G14" s="2">
        <f>SUM(G22:G33)</f>
        <v>4504</v>
      </c>
      <c r="H14" s="2">
        <f>SUM(H22:H33)</f>
        <v>177</v>
      </c>
      <c r="I14" s="2">
        <f>SUM(I22:I33)</f>
        <v>2275</v>
      </c>
      <c r="J14" s="2">
        <f>SUM(J22:J33)</f>
        <v>2229</v>
      </c>
      <c r="K14" s="2">
        <f aca="true" t="shared" si="0" ref="K14:S14">SUM(K22:K33)</f>
        <v>48</v>
      </c>
      <c r="L14" s="2">
        <f t="shared" si="0"/>
        <v>1494</v>
      </c>
      <c r="M14" s="2">
        <f t="shared" si="0"/>
        <v>59</v>
      </c>
      <c r="N14" s="2">
        <f t="shared" si="0"/>
        <v>47</v>
      </c>
      <c r="O14" s="2">
        <f t="shared" si="0"/>
        <v>1491</v>
      </c>
      <c r="P14" s="2">
        <f t="shared" si="0"/>
        <v>66</v>
      </c>
      <c r="Q14" s="2">
        <f t="shared" si="0"/>
        <v>47</v>
      </c>
      <c r="R14" s="2">
        <f t="shared" si="0"/>
        <v>1519</v>
      </c>
      <c r="S14" s="2">
        <f t="shared" si="0"/>
        <v>52</v>
      </c>
    </row>
    <row r="15" ht="19.5" customHeight="1" thickBot="1">
      <c r="B15" s="16" t="s">
        <v>1085</v>
      </c>
    </row>
    <row r="16" spans="2:19" ht="13.5" customHeight="1">
      <c r="B16" s="182" t="s">
        <v>109</v>
      </c>
      <c r="C16" s="146"/>
      <c r="D16" s="150" t="s">
        <v>85</v>
      </c>
      <c r="E16" s="151"/>
      <c r="F16" s="164" t="s">
        <v>112</v>
      </c>
      <c r="G16" s="151" t="s">
        <v>111</v>
      </c>
      <c r="H16" s="168"/>
      <c r="I16" s="168"/>
      <c r="J16" s="169"/>
      <c r="K16" s="151" t="s">
        <v>96</v>
      </c>
      <c r="L16" s="168"/>
      <c r="M16" s="168"/>
      <c r="N16" s="168"/>
      <c r="O16" s="168"/>
      <c r="P16" s="168"/>
      <c r="Q16" s="168"/>
      <c r="R16" s="168"/>
      <c r="S16" s="168"/>
    </row>
    <row r="17" spans="2:19" ht="13.5" customHeight="1">
      <c r="B17" s="183"/>
      <c r="C17" s="155"/>
      <c r="D17" s="161" t="s">
        <v>86</v>
      </c>
      <c r="E17" s="162" t="s">
        <v>88</v>
      </c>
      <c r="F17" s="156"/>
      <c r="G17" s="165" t="s">
        <v>19</v>
      </c>
      <c r="H17" s="10"/>
      <c r="I17" s="165" t="s">
        <v>20</v>
      </c>
      <c r="J17" s="165" t="s">
        <v>21</v>
      </c>
      <c r="K17" s="167" t="s">
        <v>97</v>
      </c>
      <c r="L17" s="173"/>
      <c r="M17" s="174"/>
      <c r="N17" s="167" t="s">
        <v>98</v>
      </c>
      <c r="O17" s="173"/>
      <c r="P17" s="174"/>
      <c r="Q17" s="154" t="s">
        <v>99</v>
      </c>
      <c r="R17" s="178"/>
      <c r="S17" s="178"/>
    </row>
    <row r="18" spans="2:19" ht="13.5" customHeight="1">
      <c r="B18" s="183"/>
      <c r="C18" s="155"/>
      <c r="D18" s="161"/>
      <c r="E18" s="162"/>
      <c r="F18" s="156"/>
      <c r="G18" s="166"/>
      <c r="H18" s="11"/>
      <c r="I18" s="166"/>
      <c r="J18" s="166"/>
      <c r="K18" s="175" t="s">
        <v>85</v>
      </c>
      <c r="L18" s="165" t="s">
        <v>111</v>
      </c>
      <c r="M18" s="12"/>
      <c r="N18" s="175" t="s">
        <v>85</v>
      </c>
      <c r="O18" s="165" t="s">
        <v>111</v>
      </c>
      <c r="P18" s="12"/>
      <c r="Q18" s="175" t="s">
        <v>85</v>
      </c>
      <c r="R18" s="165" t="s">
        <v>111</v>
      </c>
      <c r="S18" s="13"/>
    </row>
    <row r="19" spans="2:19" ht="13.5" customHeight="1">
      <c r="B19" s="183"/>
      <c r="C19" s="155"/>
      <c r="D19" s="161"/>
      <c r="E19" s="162"/>
      <c r="F19" s="156"/>
      <c r="G19" s="166"/>
      <c r="H19" s="170" t="s">
        <v>88</v>
      </c>
      <c r="I19" s="166"/>
      <c r="J19" s="166"/>
      <c r="K19" s="176"/>
      <c r="L19" s="166"/>
      <c r="M19" s="170" t="s">
        <v>88</v>
      </c>
      <c r="N19" s="176"/>
      <c r="O19" s="166"/>
      <c r="P19" s="170" t="s">
        <v>88</v>
      </c>
      <c r="Q19" s="176"/>
      <c r="R19" s="166"/>
      <c r="S19" s="179" t="s">
        <v>88</v>
      </c>
    </row>
    <row r="20" spans="2:19" ht="13.5">
      <c r="B20" s="184"/>
      <c r="C20" s="147"/>
      <c r="D20" s="161"/>
      <c r="E20" s="163"/>
      <c r="F20" s="149"/>
      <c r="G20" s="167"/>
      <c r="H20" s="172"/>
      <c r="I20" s="167"/>
      <c r="J20" s="167"/>
      <c r="K20" s="177"/>
      <c r="L20" s="167"/>
      <c r="M20" s="172"/>
      <c r="N20" s="177"/>
      <c r="O20" s="167"/>
      <c r="P20" s="172"/>
      <c r="Q20" s="177"/>
      <c r="R20" s="167"/>
      <c r="S20" s="181"/>
    </row>
    <row r="21" spans="2:19" ht="13.5">
      <c r="B21" s="14"/>
      <c r="C21" s="15"/>
      <c r="D21" s="4"/>
      <c r="E21" s="4"/>
      <c r="F21" s="4" t="s">
        <v>25</v>
      </c>
      <c r="G21" s="4" t="s">
        <v>25</v>
      </c>
      <c r="H21" s="4" t="s">
        <v>25</v>
      </c>
      <c r="I21" s="4" t="s">
        <v>25</v>
      </c>
      <c r="J21" s="4" t="s">
        <v>25</v>
      </c>
      <c r="K21" s="4"/>
      <c r="L21" s="4" t="s">
        <v>25</v>
      </c>
      <c r="M21" s="4" t="s">
        <v>25</v>
      </c>
      <c r="N21" s="4"/>
      <c r="O21" s="4" t="s">
        <v>25</v>
      </c>
      <c r="P21" s="4" t="s">
        <v>25</v>
      </c>
      <c r="Q21" s="4"/>
      <c r="R21" s="4" t="s">
        <v>25</v>
      </c>
      <c r="S21" s="4" t="s">
        <v>25</v>
      </c>
    </row>
    <row r="22" spans="2:22" ht="13.5" customHeight="1">
      <c r="B22" s="185" t="s">
        <v>113</v>
      </c>
      <c r="C22" s="186"/>
      <c r="D22" s="3">
        <f>SUM(K22,N22,Q22)</f>
        <v>17</v>
      </c>
      <c r="E22" s="3">
        <v>2</v>
      </c>
      <c r="F22" s="9">
        <f>IF(D22&lt;&gt;0,(G22-H22)/D22,"-")</f>
        <v>31.41176470588235</v>
      </c>
      <c r="G22" s="3">
        <f>SUM(L22,O22,R22)</f>
        <v>546</v>
      </c>
      <c r="H22" s="3">
        <f>SUM(M22,P22,S22)</f>
        <v>12</v>
      </c>
      <c r="I22" s="3">
        <v>263</v>
      </c>
      <c r="J22" s="3">
        <v>283</v>
      </c>
      <c r="K22" s="3">
        <v>6</v>
      </c>
      <c r="L22" s="3">
        <v>189</v>
      </c>
      <c r="M22" s="3">
        <v>4</v>
      </c>
      <c r="N22" s="3">
        <v>5</v>
      </c>
      <c r="O22" s="3">
        <v>168</v>
      </c>
      <c r="P22" s="3">
        <v>6</v>
      </c>
      <c r="Q22" s="3">
        <v>6</v>
      </c>
      <c r="R22" s="3">
        <v>189</v>
      </c>
      <c r="S22" s="3">
        <v>2</v>
      </c>
      <c r="V22" s="47">
        <f>+G22-I22-J22</f>
        <v>0</v>
      </c>
    </row>
    <row r="23" spans="2:22" ht="13.5">
      <c r="B23" s="185" t="s">
        <v>114</v>
      </c>
      <c r="C23" s="186"/>
      <c r="D23" s="3">
        <f aca="true" t="shared" si="1" ref="D23:D33">SUM(K23,N23,Q23)</f>
        <v>9</v>
      </c>
      <c r="E23" s="3">
        <v>2</v>
      </c>
      <c r="F23" s="9">
        <f aca="true" t="shared" si="2" ref="F23:F33">IF(D23&lt;&gt;0,(G23-H23)/D23,"-")</f>
        <v>32.55555555555556</v>
      </c>
      <c r="G23" s="3">
        <f aca="true" t="shared" si="3" ref="G23:H33">SUM(L23,O23,R23)</f>
        <v>301</v>
      </c>
      <c r="H23" s="3">
        <f t="shared" si="3"/>
        <v>8</v>
      </c>
      <c r="I23" s="3">
        <v>151</v>
      </c>
      <c r="J23" s="3">
        <v>150</v>
      </c>
      <c r="K23" s="3">
        <v>3</v>
      </c>
      <c r="L23" s="3">
        <v>109</v>
      </c>
      <c r="M23" s="3">
        <v>4</v>
      </c>
      <c r="N23" s="3">
        <v>3</v>
      </c>
      <c r="O23" s="3">
        <v>94</v>
      </c>
      <c r="P23" s="3">
        <v>2</v>
      </c>
      <c r="Q23" s="3">
        <v>3</v>
      </c>
      <c r="R23" s="3">
        <v>98</v>
      </c>
      <c r="S23" s="3">
        <v>2</v>
      </c>
      <c r="V23" s="47">
        <f aca="true" t="shared" si="4" ref="V23:V33">+G23-I23-J23</f>
        <v>0</v>
      </c>
    </row>
    <row r="24" spans="2:22" ht="13.5">
      <c r="B24" s="185" t="s">
        <v>115</v>
      </c>
      <c r="C24" s="186"/>
      <c r="D24" s="3">
        <f t="shared" si="1"/>
        <v>13</v>
      </c>
      <c r="E24" s="3">
        <v>3</v>
      </c>
      <c r="F24" s="9">
        <f t="shared" si="2"/>
        <v>31.76923076923077</v>
      </c>
      <c r="G24" s="3">
        <f t="shared" si="3"/>
        <v>436</v>
      </c>
      <c r="H24" s="3">
        <f t="shared" si="3"/>
        <v>23</v>
      </c>
      <c r="I24" s="3">
        <v>229</v>
      </c>
      <c r="J24" s="3">
        <v>207</v>
      </c>
      <c r="K24" s="3">
        <v>4</v>
      </c>
      <c r="L24" s="3">
        <v>130</v>
      </c>
      <c r="M24" s="3">
        <v>8</v>
      </c>
      <c r="N24" s="3">
        <v>4</v>
      </c>
      <c r="O24" s="3">
        <v>147</v>
      </c>
      <c r="P24" s="3">
        <v>9</v>
      </c>
      <c r="Q24" s="3">
        <v>5</v>
      </c>
      <c r="R24" s="3">
        <v>159</v>
      </c>
      <c r="S24" s="3">
        <v>6</v>
      </c>
      <c r="V24" s="47">
        <f t="shared" si="4"/>
        <v>0</v>
      </c>
    </row>
    <row r="25" spans="2:22" ht="13.5">
      <c r="B25" s="185" t="s">
        <v>116</v>
      </c>
      <c r="C25" s="186"/>
      <c r="D25" s="3">
        <f t="shared" si="1"/>
        <v>18</v>
      </c>
      <c r="E25" s="3">
        <v>4</v>
      </c>
      <c r="F25" s="9">
        <f t="shared" si="2"/>
        <v>31.38888888888889</v>
      </c>
      <c r="G25" s="3">
        <f t="shared" si="3"/>
        <v>587</v>
      </c>
      <c r="H25" s="3">
        <f t="shared" si="3"/>
        <v>22</v>
      </c>
      <c r="I25" s="3">
        <v>276</v>
      </c>
      <c r="J25" s="3">
        <v>311</v>
      </c>
      <c r="K25" s="3">
        <v>6</v>
      </c>
      <c r="L25" s="3">
        <v>186</v>
      </c>
      <c r="M25" s="3">
        <v>4</v>
      </c>
      <c r="N25" s="3">
        <v>6</v>
      </c>
      <c r="O25" s="3">
        <v>190</v>
      </c>
      <c r="P25" s="3">
        <v>9</v>
      </c>
      <c r="Q25" s="3">
        <v>6</v>
      </c>
      <c r="R25" s="3">
        <v>211</v>
      </c>
      <c r="S25" s="3">
        <v>9</v>
      </c>
      <c r="V25" s="47">
        <f t="shared" si="4"/>
        <v>0</v>
      </c>
    </row>
    <row r="26" spans="2:22" ht="13.5">
      <c r="B26" s="185" t="s">
        <v>117</v>
      </c>
      <c r="C26" s="186"/>
      <c r="D26" s="3">
        <f t="shared" si="1"/>
        <v>14</v>
      </c>
      <c r="E26" s="3">
        <v>3</v>
      </c>
      <c r="F26" s="9">
        <f>IF(D26&lt;&gt;0,(G26-H26)/D26,"-")</f>
        <v>33.285714285714285</v>
      </c>
      <c r="G26" s="3">
        <f t="shared" si="3"/>
        <v>481</v>
      </c>
      <c r="H26" s="3">
        <f t="shared" si="3"/>
        <v>15</v>
      </c>
      <c r="I26" s="3">
        <v>224</v>
      </c>
      <c r="J26" s="3">
        <v>257</v>
      </c>
      <c r="K26" s="3">
        <v>5</v>
      </c>
      <c r="L26" s="3">
        <v>176</v>
      </c>
      <c r="M26" s="3">
        <v>4</v>
      </c>
      <c r="N26" s="3">
        <v>5</v>
      </c>
      <c r="O26" s="3">
        <v>157</v>
      </c>
      <c r="P26" s="3">
        <v>5</v>
      </c>
      <c r="Q26" s="3">
        <v>4</v>
      </c>
      <c r="R26" s="3">
        <v>148</v>
      </c>
      <c r="S26" s="3">
        <v>6</v>
      </c>
      <c r="V26" s="47">
        <f t="shared" si="4"/>
        <v>0</v>
      </c>
    </row>
    <row r="27" spans="2:22" ht="13.5">
      <c r="B27" s="185" t="s">
        <v>118</v>
      </c>
      <c r="C27" s="186"/>
      <c r="D27" s="3">
        <f t="shared" si="1"/>
        <v>18</v>
      </c>
      <c r="E27" s="3">
        <v>3</v>
      </c>
      <c r="F27" s="9">
        <f t="shared" si="2"/>
        <v>32.5</v>
      </c>
      <c r="G27" s="3">
        <f t="shared" si="3"/>
        <v>607</v>
      </c>
      <c r="H27" s="3">
        <f t="shared" si="3"/>
        <v>22</v>
      </c>
      <c r="I27" s="3">
        <v>312</v>
      </c>
      <c r="J27" s="3">
        <v>295</v>
      </c>
      <c r="K27" s="3">
        <v>6</v>
      </c>
      <c r="L27" s="3">
        <v>195</v>
      </c>
      <c r="M27" s="3">
        <v>9</v>
      </c>
      <c r="N27" s="3">
        <v>6</v>
      </c>
      <c r="O27" s="3">
        <v>190</v>
      </c>
      <c r="P27" s="3">
        <v>5</v>
      </c>
      <c r="Q27" s="3">
        <v>6</v>
      </c>
      <c r="R27" s="3">
        <v>222</v>
      </c>
      <c r="S27" s="3">
        <v>8</v>
      </c>
      <c r="V27" s="47">
        <f t="shared" si="4"/>
        <v>0</v>
      </c>
    </row>
    <row r="28" spans="2:22" ht="13.5">
      <c r="B28" s="185" t="s">
        <v>119</v>
      </c>
      <c r="C28" s="186"/>
      <c r="D28" s="3">
        <f t="shared" si="1"/>
        <v>15</v>
      </c>
      <c r="E28" s="3">
        <v>1</v>
      </c>
      <c r="F28" s="9">
        <f t="shared" si="2"/>
        <v>30.666666666666668</v>
      </c>
      <c r="G28" s="3">
        <f t="shared" si="3"/>
        <v>467</v>
      </c>
      <c r="H28" s="3">
        <f t="shared" si="3"/>
        <v>7</v>
      </c>
      <c r="I28" s="3">
        <v>243</v>
      </c>
      <c r="J28" s="3">
        <v>224</v>
      </c>
      <c r="K28" s="3">
        <v>5</v>
      </c>
      <c r="L28" s="3">
        <v>150</v>
      </c>
      <c r="M28" s="3">
        <v>2</v>
      </c>
      <c r="N28" s="3">
        <v>5</v>
      </c>
      <c r="O28" s="3">
        <v>153</v>
      </c>
      <c r="P28" s="3">
        <v>2</v>
      </c>
      <c r="Q28" s="3">
        <v>5</v>
      </c>
      <c r="R28" s="3">
        <v>164</v>
      </c>
      <c r="S28" s="3">
        <v>3</v>
      </c>
      <c r="V28" s="47">
        <f t="shared" si="4"/>
        <v>0</v>
      </c>
    </row>
    <row r="29" spans="2:22" ht="13.5">
      <c r="B29" s="185" t="s">
        <v>120</v>
      </c>
      <c r="C29" s="186"/>
      <c r="D29" s="3">
        <f t="shared" si="1"/>
        <v>8</v>
      </c>
      <c r="E29" s="3">
        <v>3</v>
      </c>
      <c r="F29" s="9">
        <f t="shared" si="2"/>
        <v>30.25</v>
      </c>
      <c r="G29" s="3">
        <f t="shared" si="3"/>
        <v>257</v>
      </c>
      <c r="H29" s="3">
        <f t="shared" si="3"/>
        <v>15</v>
      </c>
      <c r="I29" s="3">
        <v>132</v>
      </c>
      <c r="J29" s="3">
        <v>125</v>
      </c>
      <c r="K29" s="3">
        <v>3</v>
      </c>
      <c r="L29" s="3">
        <v>87</v>
      </c>
      <c r="M29" s="3">
        <v>6</v>
      </c>
      <c r="N29" s="3">
        <v>3</v>
      </c>
      <c r="O29" s="3">
        <v>99</v>
      </c>
      <c r="P29" s="3">
        <v>7</v>
      </c>
      <c r="Q29" s="3">
        <v>2</v>
      </c>
      <c r="R29" s="3">
        <v>71</v>
      </c>
      <c r="S29" s="3">
        <v>2</v>
      </c>
      <c r="V29" s="47">
        <f t="shared" si="4"/>
        <v>0</v>
      </c>
    </row>
    <row r="30" spans="2:22" ht="13.5">
      <c r="B30" s="185" t="s">
        <v>121</v>
      </c>
      <c r="C30" s="186"/>
      <c r="D30" s="3">
        <f t="shared" si="1"/>
        <v>10</v>
      </c>
      <c r="E30" s="3">
        <v>3</v>
      </c>
      <c r="F30" s="9">
        <f t="shared" si="2"/>
        <v>30</v>
      </c>
      <c r="G30" s="3">
        <f t="shared" si="3"/>
        <v>316</v>
      </c>
      <c r="H30" s="3">
        <f t="shared" si="3"/>
        <v>16</v>
      </c>
      <c r="I30" s="3">
        <v>172</v>
      </c>
      <c r="J30" s="3">
        <v>144</v>
      </c>
      <c r="K30" s="3">
        <v>3</v>
      </c>
      <c r="L30" s="3">
        <v>103</v>
      </c>
      <c r="M30" s="3">
        <v>7</v>
      </c>
      <c r="N30" s="3">
        <v>4</v>
      </c>
      <c r="O30" s="3">
        <v>114</v>
      </c>
      <c r="P30" s="3">
        <v>7</v>
      </c>
      <c r="Q30" s="3">
        <v>3</v>
      </c>
      <c r="R30" s="3">
        <v>99</v>
      </c>
      <c r="S30" s="3">
        <v>2</v>
      </c>
      <c r="V30" s="47">
        <f t="shared" si="4"/>
        <v>0</v>
      </c>
    </row>
    <row r="31" spans="2:22" ht="13.5">
      <c r="B31" s="185" t="s">
        <v>122</v>
      </c>
      <c r="C31" s="186"/>
      <c r="D31" s="3">
        <f t="shared" si="1"/>
        <v>3</v>
      </c>
      <c r="E31" s="3">
        <v>0</v>
      </c>
      <c r="F31" s="9">
        <f t="shared" si="2"/>
        <v>7.666666666666667</v>
      </c>
      <c r="G31" s="3">
        <f t="shared" si="3"/>
        <v>23</v>
      </c>
      <c r="H31" s="3">
        <f t="shared" si="3"/>
        <v>0</v>
      </c>
      <c r="I31" s="3">
        <v>10</v>
      </c>
      <c r="J31" s="3">
        <v>13</v>
      </c>
      <c r="K31" s="3">
        <v>1</v>
      </c>
      <c r="L31" s="3">
        <v>5</v>
      </c>
      <c r="M31" s="3">
        <v>0</v>
      </c>
      <c r="N31" s="3">
        <v>1</v>
      </c>
      <c r="O31" s="3">
        <v>12</v>
      </c>
      <c r="P31" s="3">
        <v>0</v>
      </c>
      <c r="Q31" s="3">
        <v>1</v>
      </c>
      <c r="R31" s="3">
        <v>6</v>
      </c>
      <c r="S31" s="3">
        <v>0</v>
      </c>
      <c r="V31" s="47">
        <f t="shared" si="4"/>
        <v>0</v>
      </c>
    </row>
    <row r="32" spans="2:22" ht="13.5">
      <c r="B32" s="185" t="s">
        <v>123</v>
      </c>
      <c r="C32" s="186"/>
      <c r="D32" s="3">
        <f t="shared" si="1"/>
        <v>9</v>
      </c>
      <c r="E32" s="3">
        <v>3</v>
      </c>
      <c r="F32" s="9">
        <f t="shared" si="2"/>
        <v>26.555555555555557</v>
      </c>
      <c r="G32" s="3">
        <f t="shared" si="3"/>
        <v>259</v>
      </c>
      <c r="H32" s="3">
        <f t="shared" si="3"/>
        <v>20</v>
      </c>
      <c r="I32" s="3">
        <v>140</v>
      </c>
      <c r="J32" s="3">
        <v>119</v>
      </c>
      <c r="K32" s="3">
        <v>3</v>
      </c>
      <c r="L32" s="3">
        <v>86</v>
      </c>
      <c r="M32" s="3">
        <v>8</v>
      </c>
      <c r="N32" s="3">
        <v>3</v>
      </c>
      <c r="O32" s="3">
        <v>95</v>
      </c>
      <c r="P32" s="3">
        <v>7</v>
      </c>
      <c r="Q32" s="3">
        <v>3</v>
      </c>
      <c r="R32" s="3">
        <v>78</v>
      </c>
      <c r="S32" s="3">
        <v>5</v>
      </c>
      <c r="V32" s="47">
        <f t="shared" si="4"/>
        <v>0</v>
      </c>
    </row>
    <row r="33" spans="2:22" ht="14.25" thickBot="1">
      <c r="B33" s="187" t="s">
        <v>124</v>
      </c>
      <c r="C33" s="188"/>
      <c r="D33" s="2">
        <f t="shared" si="1"/>
        <v>8</v>
      </c>
      <c r="E33" s="2">
        <v>3</v>
      </c>
      <c r="F33" s="46">
        <f t="shared" si="2"/>
        <v>25.875</v>
      </c>
      <c r="G33" s="2">
        <f t="shared" si="3"/>
        <v>224</v>
      </c>
      <c r="H33" s="2">
        <f t="shared" si="3"/>
        <v>17</v>
      </c>
      <c r="I33" s="2">
        <v>123</v>
      </c>
      <c r="J33" s="2">
        <v>101</v>
      </c>
      <c r="K33" s="2">
        <v>3</v>
      </c>
      <c r="L33" s="2">
        <v>78</v>
      </c>
      <c r="M33" s="2">
        <v>3</v>
      </c>
      <c r="N33" s="2">
        <v>2</v>
      </c>
      <c r="O33" s="2">
        <v>72</v>
      </c>
      <c r="P33" s="2">
        <v>7</v>
      </c>
      <c r="Q33" s="2">
        <v>3</v>
      </c>
      <c r="R33" s="2">
        <v>74</v>
      </c>
      <c r="S33" s="2">
        <v>7</v>
      </c>
      <c r="V33" s="47">
        <f t="shared" si="4"/>
        <v>0</v>
      </c>
    </row>
    <row r="34" ht="13.5">
      <c r="B34" s="1" t="s">
        <v>125</v>
      </c>
    </row>
  </sheetData>
  <sheetProtection/>
  <mergeCells count="59">
    <mergeCell ref="K5:M5"/>
    <mergeCell ref="N5:P5"/>
    <mergeCell ref="K4:S4"/>
    <mergeCell ref="D5:D8"/>
    <mergeCell ref="E5:E8"/>
    <mergeCell ref="G5:G8"/>
    <mergeCell ref="B4:B8"/>
    <mergeCell ref="C4:C8"/>
    <mergeCell ref="D4:E4"/>
    <mergeCell ref="F4:F8"/>
    <mergeCell ref="G4:J4"/>
    <mergeCell ref="Q5:S5"/>
    <mergeCell ref="N18:N20"/>
    <mergeCell ref="H7:H8"/>
    <mergeCell ref="M7:M8"/>
    <mergeCell ref="P7:P8"/>
    <mergeCell ref="I5:I8"/>
    <mergeCell ref="J5:J8"/>
    <mergeCell ref="K6:K8"/>
    <mergeCell ref="L6:L8"/>
    <mergeCell ref="N6:N8"/>
    <mergeCell ref="O6:O8"/>
    <mergeCell ref="K16:S16"/>
    <mergeCell ref="D17:D20"/>
    <mergeCell ref="E17:E20"/>
    <mergeCell ref="G17:G20"/>
    <mergeCell ref="O18:O20"/>
    <mergeCell ref="K17:M17"/>
    <mergeCell ref="N17:P17"/>
    <mergeCell ref="S19:S20"/>
    <mergeCell ref="K18:K20"/>
    <mergeCell ref="L18:L20"/>
    <mergeCell ref="J17:J20"/>
    <mergeCell ref="B22:C22"/>
    <mergeCell ref="B23:C23"/>
    <mergeCell ref="B24:C24"/>
    <mergeCell ref="B25:C25"/>
    <mergeCell ref="Q17:S17"/>
    <mergeCell ref="B16:C20"/>
    <mergeCell ref="D16:E16"/>
    <mergeCell ref="F16:F20"/>
    <mergeCell ref="G16:J16"/>
    <mergeCell ref="S7:S8"/>
    <mergeCell ref="Q6:Q8"/>
    <mergeCell ref="R6:R8"/>
    <mergeCell ref="B26:C26"/>
    <mergeCell ref="Q18:Q20"/>
    <mergeCell ref="R18:R20"/>
    <mergeCell ref="H19:H20"/>
    <mergeCell ref="M19:M20"/>
    <mergeCell ref="P19:P20"/>
    <mergeCell ref="I17:I20"/>
    <mergeCell ref="B33:C33"/>
    <mergeCell ref="B27:C27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F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2"/>
  <sheetViews>
    <sheetView zoomScaleSheetLayoutView="100" zoomScalePageLayoutView="0" workbookViewId="0" topLeftCell="A7">
      <selection activeCell="M7" sqref="M7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5.57421875" style="1" customWidth="1"/>
    <col min="4" max="5" width="6.140625" style="1" bestFit="1" customWidth="1"/>
    <col min="6" max="9" width="6.140625" style="1" customWidth="1"/>
    <col min="10" max="10" width="7.140625" style="1" customWidth="1"/>
    <col min="11" max="12" width="4.140625" style="1" bestFit="1" customWidth="1"/>
    <col min="13" max="15" width="4.140625" style="1" customWidth="1"/>
    <col min="16" max="16" width="6.140625" style="1" bestFit="1" customWidth="1"/>
    <col min="17" max="20" width="6.140625" style="1" customWidth="1"/>
    <col min="21" max="16384" width="2.57421875" style="1" customWidth="1"/>
  </cols>
  <sheetData>
    <row r="2" ht="13.5">
      <c r="B2" s="7" t="s">
        <v>1087</v>
      </c>
    </row>
    <row r="3" ht="1.5" customHeight="1" thickBot="1">
      <c r="B3" s="7"/>
    </row>
    <row r="4" spans="2:20" ht="13.5" customHeight="1">
      <c r="B4" s="182" t="s">
        <v>126</v>
      </c>
      <c r="C4" s="146"/>
      <c r="D4" s="194" t="s">
        <v>129</v>
      </c>
      <c r="E4" s="203" t="s">
        <v>132</v>
      </c>
      <c r="F4" s="204"/>
      <c r="G4" s="204"/>
      <c r="H4" s="204"/>
      <c r="I4" s="204"/>
      <c r="J4" s="21" t="s">
        <v>138</v>
      </c>
      <c r="K4" s="194" t="s">
        <v>141</v>
      </c>
      <c r="L4" s="194" t="s">
        <v>139</v>
      </c>
      <c r="M4" s="194" t="s">
        <v>140</v>
      </c>
      <c r="N4" s="195" t="s">
        <v>144</v>
      </c>
      <c r="O4" s="196"/>
      <c r="P4" s="195" t="s">
        <v>145</v>
      </c>
      <c r="Q4" s="198"/>
      <c r="R4" s="198"/>
      <c r="S4" s="198"/>
      <c r="T4" s="198"/>
    </row>
    <row r="5" spans="2:20" ht="13.5">
      <c r="B5" s="183"/>
      <c r="C5" s="155"/>
      <c r="D5" s="176"/>
      <c r="E5" s="200" t="s">
        <v>133</v>
      </c>
      <c r="F5" s="200" t="s">
        <v>134</v>
      </c>
      <c r="G5" s="200" t="s">
        <v>135</v>
      </c>
      <c r="H5" s="200" t="s">
        <v>136</v>
      </c>
      <c r="I5" s="200" t="s">
        <v>137</v>
      </c>
      <c r="J5" s="205" t="s">
        <v>186</v>
      </c>
      <c r="K5" s="176"/>
      <c r="L5" s="176"/>
      <c r="M5" s="176"/>
      <c r="N5" s="166"/>
      <c r="O5" s="197"/>
      <c r="P5" s="181"/>
      <c r="Q5" s="199"/>
      <c r="R5" s="199"/>
      <c r="S5" s="199"/>
      <c r="T5" s="199"/>
    </row>
    <row r="6" spans="2:20" ht="13.5">
      <c r="B6" s="183"/>
      <c r="C6" s="155"/>
      <c r="D6" s="176"/>
      <c r="E6" s="201"/>
      <c r="F6" s="201"/>
      <c r="G6" s="201"/>
      <c r="H6" s="201"/>
      <c r="I6" s="201"/>
      <c r="J6" s="205"/>
      <c r="K6" s="176"/>
      <c r="L6" s="176"/>
      <c r="M6" s="176"/>
      <c r="N6" s="166"/>
      <c r="O6" s="197"/>
      <c r="P6" s="189" t="s">
        <v>133</v>
      </c>
      <c r="Q6" s="189" t="s">
        <v>134</v>
      </c>
      <c r="R6" s="189" t="s">
        <v>146</v>
      </c>
      <c r="S6" s="189" t="s">
        <v>136</v>
      </c>
      <c r="T6" s="189" t="s">
        <v>137</v>
      </c>
    </row>
    <row r="7" spans="2:20" ht="13.5">
      <c r="B7" s="183"/>
      <c r="C7" s="155"/>
      <c r="D7" s="176"/>
      <c r="E7" s="201"/>
      <c r="F7" s="201"/>
      <c r="G7" s="201"/>
      <c r="H7" s="201"/>
      <c r="I7" s="201"/>
      <c r="J7" s="205"/>
      <c r="K7" s="176"/>
      <c r="L7" s="176"/>
      <c r="M7" s="176"/>
      <c r="N7" s="166"/>
      <c r="O7" s="197"/>
      <c r="P7" s="159"/>
      <c r="Q7" s="159"/>
      <c r="R7" s="159"/>
      <c r="S7" s="159"/>
      <c r="T7" s="159"/>
    </row>
    <row r="8" spans="2:20" ht="13.5">
      <c r="B8" s="183"/>
      <c r="C8" s="155"/>
      <c r="D8" s="176"/>
      <c r="E8" s="201"/>
      <c r="F8" s="201"/>
      <c r="G8" s="201"/>
      <c r="H8" s="201"/>
      <c r="I8" s="201"/>
      <c r="J8" s="205"/>
      <c r="K8" s="176"/>
      <c r="L8" s="176"/>
      <c r="M8" s="176"/>
      <c r="N8" s="166"/>
      <c r="O8" s="197"/>
      <c r="P8" s="159"/>
      <c r="Q8" s="159"/>
      <c r="R8" s="159"/>
      <c r="S8" s="159"/>
      <c r="T8" s="159"/>
    </row>
    <row r="9" spans="2:20" ht="13.5">
      <c r="B9" s="183"/>
      <c r="C9" s="155"/>
      <c r="D9" s="176"/>
      <c r="E9" s="201"/>
      <c r="F9" s="201"/>
      <c r="G9" s="201"/>
      <c r="H9" s="201"/>
      <c r="I9" s="201"/>
      <c r="J9" s="205"/>
      <c r="K9" s="176"/>
      <c r="L9" s="176"/>
      <c r="M9" s="176"/>
      <c r="N9" s="167"/>
      <c r="O9" s="174"/>
      <c r="P9" s="159"/>
      <c r="Q9" s="159"/>
      <c r="R9" s="159"/>
      <c r="S9" s="159"/>
      <c r="T9" s="159"/>
    </row>
    <row r="10" spans="2:20" ht="99.75" customHeight="1">
      <c r="B10" s="184"/>
      <c r="C10" s="147"/>
      <c r="D10" s="177"/>
      <c r="E10" s="202"/>
      <c r="F10" s="202"/>
      <c r="G10" s="202"/>
      <c r="H10" s="202"/>
      <c r="I10" s="202"/>
      <c r="J10" s="206"/>
      <c r="K10" s="177"/>
      <c r="L10" s="177"/>
      <c r="M10" s="177"/>
      <c r="N10" s="55" t="s">
        <v>142</v>
      </c>
      <c r="O10" s="55" t="s">
        <v>143</v>
      </c>
      <c r="P10" s="160"/>
      <c r="Q10" s="160"/>
      <c r="R10" s="160"/>
      <c r="S10" s="160"/>
      <c r="T10" s="160"/>
    </row>
    <row r="11" spans="2:20" ht="13.5">
      <c r="B11" s="5"/>
      <c r="C11" s="15"/>
      <c r="D11" s="4" t="s">
        <v>25</v>
      </c>
      <c r="E11" s="4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 t="s">
        <v>25</v>
      </c>
      <c r="L11" s="4" t="s">
        <v>25</v>
      </c>
      <c r="M11" s="4" t="s">
        <v>25</v>
      </c>
      <c r="N11" s="4" t="s">
        <v>25</v>
      </c>
      <c r="O11" s="4" t="s">
        <v>25</v>
      </c>
      <c r="P11" s="4" t="s">
        <v>25</v>
      </c>
      <c r="Q11" s="4" t="s">
        <v>25</v>
      </c>
      <c r="R11" s="4" t="s">
        <v>25</v>
      </c>
      <c r="S11" s="4" t="s">
        <v>25</v>
      </c>
      <c r="T11" s="4" t="s">
        <v>25</v>
      </c>
    </row>
    <row r="12" spans="2:20" ht="13.5">
      <c r="B12" s="190" t="s">
        <v>147</v>
      </c>
      <c r="C12" s="24" t="s">
        <v>20</v>
      </c>
      <c r="D12" s="3">
        <v>820</v>
      </c>
      <c r="E12" s="3">
        <v>749</v>
      </c>
      <c r="F12" s="3">
        <v>26</v>
      </c>
      <c r="G12" s="3">
        <v>19</v>
      </c>
      <c r="H12" s="3">
        <v>13</v>
      </c>
      <c r="I12" s="3">
        <v>8</v>
      </c>
      <c r="J12" s="3">
        <v>0</v>
      </c>
      <c r="K12" s="3">
        <v>1</v>
      </c>
      <c r="L12" s="3">
        <v>4</v>
      </c>
      <c r="M12" s="3">
        <v>0</v>
      </c>
      <c r="N12" s="3">
        <v>0</v>
      </c>
      <c r="O12" s="3">
        <v>0</v>
      </c>
      <c r="P12" s="3">
        <v>754</v>
      </c>
      <c r="Q12" s="3">
        <v>26</v>
      </c>
      <c r="R12" s="3">
        <v>0</v>
      </c>
      <c r="S12" s="3">
        <v>13</v>
      </c>
      <c r="T12" s="3">
        <v>8</v>
      </c>
    </row>
    <row r="13" spans="2:20" ht="13.5">
      <c r="B13" s="191"/>
      <c r="C13" s="24" t="s">
        <v>21</v>
      </c>
      <c r="D13" s="3">
        <v>766</v>
      </c>
      <c r="E13" s="3">
        <v>702</v>
      </c>
      <c r="F13" s="3">
        <v>30</v>
      </c>
      <c r="G13" s="3">
        <v>15</v>
      </c>
      <c r="H13" s="3">
        <v>2</v>
      </c>
      <c r="I13" s="3">
        <v>6</v>
      </c>
      <c r="J13" s="3">
        <v>4</v>
      </c>
      <c r="K13" s="3">
        <v>1</v>
      </c>
      <c r="L13" s="3">
        <v>6</v>
      </c>
      <c r="M13" s="3">
        <v>0</v>
      </c>
      <c r="N13" s="3">
        <v>0</v>
      </c>
      <c r="O13" s="3">
        <v>0</v>
      </c>
      <c r="P13" s="3">
        <v>712</v>
      </c>
      <c r="Q13" s="3">
        <v>30</v>
      </c>
      <c r="R13" s="3">
        <v>0</v>
      </c>
      <c r="S13" s="3">
        <v>2</v>
      </c>
      <c r="T13" s="3">
        <v>6</v>
      </c>
    </row>
    <row r="14" spans="2:20" ht="13.5">
      <c r="B14" s="191"/>
      <c r="C14" s="24" t="s">
        <v>127</v>
      </c>
      <c r="D14" s="3">
        <v>1586</v>
      </c>
      <c r="E14" s="3">
        <v>1451</v>
      </c>
      <c r="F14" s="3">
        <v>56</v>
      </c>
      <c r="G14" s="3">
        <v>34</v>
      </c>
      <c r="H14" s="3">
        <v>15</v>
      </c>
      <c r="I14" s="3">
        <v>14</v>
      </c>
      <c r="J14" s="3">
        <v>4</v>
      </c>
      <c r="K14" s="3">
        <v>2</v>
      </c>
      <c r="L14" s="3">
        <v>10</v>
      </c>
      <c r="M14" s="3">
        <v>0</v>
      </c>
      <c r="N14" s="3">
        <v>0</v>
      </c>
      <c r="O14" s="3">
        <v>0</v>
      </c>
      <c r="P14" s="3">
        <v>1466</v>
      </c>
      <c r="Q14" s="3">
        <v>56</v>
      </c>
      <c r="R14" s="3">
        <v>0</v>
      </c>
      <c r="S14" s="3">
        <v>15</v>
      </c>
      <c r="T14" s="3">
        <v>14</v>
      </c>
    </row>
    <row r="15" spans="2:20" ht="13.5">
      <c r="B15" s="191"/>
      <c r="C15" s="24"/>
      <c r="D15" s="19" t="s">
        <v>130</v>
      </c>
      <c r="E15" s="19" t="s">
        <v>130</v>
      </c>
      <c r="F15" s="19" t="s">
        <v>130</v>
      </c>
      <c r="G15" s="19" t="s">
        <v>130</v>
      </c>
      <c r="H15" s="19" t="s">
        <v>130</v>
      </c>
      <c r="I15" s="19" t="s">
        <v>130</v>
      </c>
      <c r="J15" s="19" t="s">
        <v>130</v>
      </c>
      <c r="K15" s="19" t="s">
        <v>130</v>
      </c>
      <c r="L15" s="19" t="s">
        <v>130</v>
      </c>
      <c r="M15" s="19" t="s">
        <v>130</v>
      </c>
      <c r="N15" s="19" t="s">
        <v>130</v>
      </c>
      <c r="O15" s="19" t="s">
        <v>130</v>
      </c>
      <c r="P15" s="19" t="s">
        <v>130</v>
      </c>
      <c r="Q15" s="19" t="s">
        <v>130</v>
      </c>
      <c r="R15" s="19" t="s">
        <v>130</v>
      </c>
      <c r="S15" s="19" t="s">
        <v>130</v>
      </c>
      <c r="T15" s="19" t="s">
        <v>130</v>
      </c>
    </row>
    <row r="16" spans="2:20" ht="13.5">
      <c r="B16" s="192"/>
      <c r="C16" s="25" t="s">
        <v>128</v>
      </c>
      <c r="D16" s="22">
        <v>100</v>
      </c>
      <c r="E16" s="22">
        <v>91.48802017654477</v>
      </c>
      <c r="F16" s="22">
        <v>3.5308953341740232</v>
      </c>
      <c r="G16" s="22">
        <v>2.1437578814627996</v>
      </c>
      <c r="H16" s="22">
        <v>0.9457755359394703</v>
      </c>
      <c r="I16" s="22">
        <v>0.8827238335435058</v>
      </c>
      <c r="J16" s="22">
        <v>0.25220680958385877</v>
      </c>
      <c r="K16" s="22">
        <v>0.12610340479192939</v>
      </c>
      <c r="L16" s="22">
        <v>0.6305170239596469</v>
      </c>
      <c r="M16" s="22">
        <v>0</v>
      </c>
      <c r="N16" s="22">
        <v>0</v>
      </c>
      <c r="O16" s="22">
        <v>0</v>
      </c>
      <c r="P16" s="22">
        <v>92.43379571248424</v>
      </c>
      <c r="Q16" s="22">
        <v>3.5308953341740232</v>
      </c>
      <c r="R16" s="22">
        <v>0</v>
      </c>
      <c r="S16" s="22">
        <v>0.9457755359394703</v>
      </c>
      <c r="T16" s="22">
        <v>0.8827238335435058</v>
      </c>
    </row>
    <row r="17" spans="2:20" ht="13.5">
      <c r="B17" s="5"/>
      <c r="C17" s="26"/>
      <c r="D17" s="4" t="s">
        <v>25</v>
      </c>
      <c r="E17" s="4" t="s">
        <v>25</v>
      </c>
      <c r="F17" s="4" t="s">
        <v>25</v>
      </c>
      <c r="G17" s="4" t="s">
        <v>25</v>
      </c>
      <c r="H17" s="4" t="s">
        <v>25</v>
      </c>
      <c r="I17" s="4" t="s">
        <v>25</v>
      </c>
      <c r="J17" s="4" t="s">
        <v>25</v>
      </c>
      <c r="K17" s="4" t="s">
        <v>25</v>
      </c>
      <c r="L17" s="4" t="s">
        <v>25</v>
      </c>
      <c r="M17" s="4" t="s">
        <v>25</v>
      </c>
      <c r="N17" s="4" t="s">
        <v>25</v>
      </c>
      <c r="O17" s="4" t="s">
        <v>25</v>
      </c>
      <c r="P17" s="4" t="s">
        <v>25</v>
      </c>
      <c r="Q17" s="4" t="s">
        <v>25</v>
      </c>
      <c r="R17" s="4" t="s">
        <v>25</v>
      </c>
      <c r="S17" s="4" t="s">
        <v>25</v>
      </c>
      <c r="T17" s="4" t="s">
        <v>25</v>
      </c>
    </row>
    <row r="18" spans="2:20" ht="13.5">
      <c r="B18" s="190" t="s">
        <v>148</v>
      </c>
      <c r="C18" s="24" t="s">
        <v>20</v>
      </c>
      <c r="D18" s="3">
        <v>796</v>
      </c>
      <c r="E18" s="3">
        <v>709</v>
      </c>
      <c r="F18" s="3">
        <v>34</v>
      </c>
      <c r="G18" s="3">
        <v>28</v>
      </c>
      <c r="H18" s="3">
        <v>7</v>
      </c>
      <c r="I18" s="3">
        <v>6</v>
      </c>
      <c r="J18" s="3">
        <v>0</v>
      </c>
      <c r="K18" s="3">
        <v>2</v>
      </c>
      <c r="L18" s="3">
        <v>10</v>
      </c>
      <c r="M18" s="3">
        <v>0</v>
      </c>
      <c r="N18" s="3">
        <v>0</v>
      </c>
      <c r="O18" s="3">
        <v>0</v>
      </c>
      <c r="P18" s="3">
        <v>716</v>
      </c>
      <c r="Q18" s="3">
        <v>37</v>
      </c>
      <c r="R18" s="3">
        <v>0</v>
      </c>
      <c r="S18" s="3">
        <v>7</v>
      </c>
      <c r="T18" s="3">
        <v>6</v>
      </c>
    </row>
    <row r="19" spans="2:20" ht="13.5">
      <c r="B19" s="191"/>
      <c r="C19" s="24" t="s">
        <v>21</v>
      </c>
      <c r="D19" s="3">
        <v>782</v>
      </c>
      <c r="E19" s="3">
        <v>715</v>
      </c>
      <c r="F19" s="3">
        <v>36</v>
      </c>
      <c r="G19" s="3">
        <v>16</v>
      </c>
      <c r="H19" s="3">
        <v>1</v>
      </c>
      <c r="I19" s="3">
        <v>7</v>
      </c>
      <c r="J19" s="3">
        <v>1</v>
      </c>
      <c r="K19" s="3">
        <v>1</v>
      </c>
      <c r="L19" s="3">
        <v>5</v>
      </c>
      <c r="M19" s="3">
        <v>0</v>
      </c>
      <c r="N19" s="3">
        <v>0</v>
      </c>
      <c r="O19" s="3">
        <v>0</v>
      </c>
      <c r="P19" s="3">
        <v>718</v>
      </c>
      <c r="Q19" s="3">
        <v>36</v>
      </c>
      <c r="R19" s="3">
        <v>0</v>
      </c>
      <c r="S19" s="3">
        <v>1</v>
      </c>
      <c r="T19" s="3">
        <v>7</v>
      </c>
    </row>
    <row r="20" spans="2:20" ht="13.5">
      <c r="B20" s="191"/>
      <c r="C20" s="24" t="s">
        <v>127</v>
      </c>
      <c r="D20" s="3">
        <v>1578</v>
      </c>
      <c r="E20" s="3">
        <v>1424</v>
      </c>
      <c r="F20" s="3">
        <v>70</v>
      </c>
      <c r="G20" s="3">
        <v>44</v>
      </c>
      <c r="H20" s="3">
        <v>8</v>
      </c>
      <c r="I20" s="3">
        <v>13</v>
      </c>
      <c r="J20" s="3">
        <v>1</v>
      </c>
      <c r="K20" s="3">
        <v>3</v>
      </c>
      <c r="L20" s="3">
        <v>15</v>
      </c>
      <c r="M20" s="3">
        <v>0</v>
      </c>
      <c r="N20" s="3">
        <v>0</v>
      </c>
      <c r="O20" s="3">
        <v>0</v>
      </c>
      <c r="P20" s="3">
        <v>1434</v>
      </c>
      <c r="Q20" s="3">
        <v>73</v>
      </c>
      <c r="R20" s="3">
        <v>0</v>
      </c>
      <c r="S20" s="3">
        <v>8</v>
      </c>
      <c r="T20" s="3">
        <v>13</v>
      </c>
    </row>
    <row r="21" spans="2:20" ht="13.5">
      <c r="B21" s="191"/>
      <c r="C21" s="24"/>
      <c r="D21" s="19" t="s">
        <v>130</v>
      </c>
      <c r="E21" s="19" t="s">
        <v>130</v>
      </c>
      <c r="F21" s="19" t="s">
        <v>130</v>
      </c>
      <c r="G21" s="19" t="s">
        <v>130</v>
      </c>
      <c r="H21" s="19" t="s">
        <v>130</v>
      </c>
      <c r="I21" s="19" t="s">
        <v>130</v>
      </c>
      <c r="J21" s="19" t="s">
        <v>130</v>
      </c>
      <c r="K21" s="19" t="s">
        <v>130</v>
      </c>
      <c r="L21" s="19" t="s">
        <v>130</v>
      </c>
      <c r="M21" s="19" t="s">
        <v>130</v>
      </c>
      <c r="N21" s="19" t="s">
        <v>130</v>
      </c>
      <c r="O21" s="19" t="s">
        <v>130</v>
      </c>
      <c r="P21" s="19" t="s">
        <v>130</v>
      </c>
      <c r="Q21" s="19" t="s">
        <v>130</v>
      </c>
      <c r="R21" s="19" t="s">
        <v>130</v>
      </c>
      <c r="S21" s="19" t="s">
        <v>130</v>
      </c>
      <c r="T21" s="19" t="s">
        <v>130</v>
      </c>
    </row>
    <row r="22" spans="2:20" ht="13.5">
      <c r="B22" s="192"/>
      <c r="C22" s="25" t="s">
        <v>128</v>
      </c>
      <c r="D22" s="22">
        <v>100</v>
      </c>
      <c r="E22" s="22">
        <v>90.24081115335868</v>
      </c>
      <c r="F22" s="22">
        <v>4.435994930291509</v>
      </c>
      <c r="G22" s="22">
        <v>2.788339670468948</v>
      </c>
      <c r="H22" s="22">
        <v>0.5069708491761723</v>
      </c>
      <c r="I22" s="22">
        <v>0.8238276299112801</v>
      </c>
      <c r="J22" s="22">
        <v>0.06337135614702154</v>
      </c>
      <c r="K22" s="22">
        <v>0.19011406844106463</v>
      </c>
      <c r="L22" s="22">
        <v>0.9505703422053232</v>
      </c>
      <c r="M22" s="22">
        <v>0</v>
      </c>
      <c r="N22" s="22">
        <v>0</v>
      </c>
      <c r="O22" s="22">
        <v>0</v>
      </c>
      <c r="P22" s="22">
        <v>90.8745247148289</v>
      </c>
      <c r="Q22" s="22">
        <v>4.6261089987325725</v>
      </c>
      <c r="R22" s="22">
        <v>0</v>
      </c>
      <c r="S22" s="22">
        <v>0.5069708491761723</v>
      </c>
      <c r="T22" s="22">
        <v>0.8238276299112801</v>
      </c>
    </row>
    <row r="23" spans="2:20" ht="13.5">
      <c r="B23" s="5"/>
      <c r="C23" s="26"/>
      <c r="D23" s="4" t="s">
        <v>25</v>
      </c>
      <c r="E23" s="4" t="s">
        <v>25</v>
      </c>
      <c r="F23" s="4" t="s">
        <v>25</v>
      </c>
      <c r="G23" s="4" t="s">
        <v>25</v>
      </c>
      <c r="H23" s="4" t="s">
        <v>25</v>
      </c>
      <c r="I23" s="4" t="s">
        <v>25</v>
      </c>
      <c r="J23" s="4" t="s">
        <v>25</v>
      </c>
      <c r="K23" s="4" t="s">
        <v>25</v>
      </c>
      <c r="L23" s="4" t="s">
        <v>25</v>
      </c>
      <c r="M23" s="4" t="s">
        <v>25</v>
      </c>
      <c r="N23" s="4" t="s">
        <v>25</v>
      </c>
      <c r="O23" s="4" t="s">
        <v>25</v>
      </c>
      <c r="P23" s="4" t="s">
        <v>25</v>
      </c>
      <c r="Q23" s="4" t="s">
        <v>25</v>
      </c>
      <c r="R23" s="4" t="s">
        <v>25</v>
      </c>
      <c r="S23" s="4" t="s">
        <v>25</v>
      </c>
      <c r="T23" s="4" t="s">
        <v>25</v>
      </c>
    </row>
    <row r="24" spans="2:20" ht="13.5">
      <c r="B24" s="190" t="s">
        <v>795</v>
      </c>
      <c r="C24" s="24" t="s">
        <v>20</v>
      </c>
      <c r="D24" s="3">
        <v>809</v>
      </c>
      <c r="E24" s="3">
        <v>700</v>
      </c>
      <c r="F24" s="3">
        <v>53</v>
      </c>
      <c r="G24" s="3">
        <v>28</v>
      </c>
      <c r="H24" s="3">
        <v>6</v>
      </c>
      <c r="I24" s="3">
        <v>10</v>
      </c>
      <c r="J24" s="3">
        <v>0</v>
      </c>
      <c r="K24" s="3">
        <v>4</v>
      </c>
      <c r="L24" s="3">
        <v>8</v>
      </c>
      <c r="M24" s="3">
        <v>0</v>
      </c>
      <c r="N24" s="3">
        <v>0</v>
      </c>
      <c r="O24" s="3">
        <v>0</v>
      </c>
      <c r="P24" s="3">
        <v>707</v>
      </c>
      <c r="Q24" s="3">
        <v>59</v>
      </c>
      <c r="R24" s="3">
        <v>0</v>
      </c>
      <c r="S24" s="3">
        <v>6</v>
      </c>
      <c r="T24" s="3">
        <v>10</v>
      </c>
    </row>
    <row r="25" spans="2:20" ht="13.5">
      <c r="B25" s="191"/>
      <c r="C25" s="24" t="s">
        <v>21</v>
      </c>
      <c r="D25" s="3">
        <v>777</v>
      </c>
      <c r="E25" s="3">
        <v>696</v>
      </c>
      <c r="F25" s="3">
        <v>50</v>
      </c>
      <c r="G25" s="3">
        <v>14</v>
      </c>
      <c r="H25" s="3">
        <v>3</v>
      </c>
      <c r="I25" s="3">
        <v>5</v>
      </c>
      <c r="J25" s="3">
        <v>0</v>
      </c>
      <c r="K25" s="3">
        <v>0</v>
      </c>
      <c r="L25" s="3">
        <v>9</v>
      </c>
      <c r="M25" s="3">
        <v>0</v>
      </c>
      <c r="N25" s="3">
        <v>0</v>
      </c>
      <c r="O25" s="3">
        <v>0</v>
      </c>
      <c r="P25" s="3">
        <v>699</v>
      </c>
      <c r="Q25" s="3">
        <v>51</v>
      </c>
      <c r="R25" s="3">
        <v>0</v>
      </c>
      <c r="S25" s="3">
        <v>3</v>
      </c>
      <c r="T25" s="3">
        <v>5</v>
      </c>
    </row>
    <row r="26" spans="2:20" ht="13.5">
      <c r="B26" s="191"/>
      <c r="C26" s="24" t="s">
        <v>127</v>
      </c>
      <c r="D26" s="3">
        <v>1586</v>
      </c>
      <c r="E26" s="3">
        <v>1396</v>
      </c>
      <c r="F26" s="3">
        <v>103</v>
      </c>
      <c r="G26" s="3">
        <v>42</v>
      </c>
      <c r="H26" s="3">
        <v>9</v>
      </c>
      <c r="I26" s="3">
        <v>15</v>
      </c>
      <c r="J26" s="3">
        <v>0</v>
      </c>
      <c r="K26" s="3">
        <v>4</v>
      </c>
      <c r="L26" s="3">
        <v>17</v>
      </c>
      <c r="M26" s="3">
        <v>0</v>
      </c>
      <c r="N26" s="3">
        <v>0</v>
      </c>
      <c r="O26" s="3">
        <v>0</v>
      </c>
      <c r="P26" s="3">
        <v>1406</v>
      </c>
      <c r="Q26" s="3">
        <v>110</v>
      </c>
      <c r="R26" s="3">
        <v>0</v>
      </c>
      <c r="S26" s="3">
        <v>9</v>
      </c>
      <c r="T26" s="3">
        <v>15</v>
      </c>
    </row>
    <row r="27" spans="2:20" ht="13.5">
      <c r="B27" s="191"/>
      <c r="C27" s="24"/>
      <c r="D27" s="19" t="s">
        <v>130</v>
      </c>
      <c r="E27" s="19" t="s">
        <v>130</v>
      </c>
      <c r="F27" s="19" t="s">
        <v>130</v>
      </c>
      <c r="G27" s="19" t="s">
        <v>130</v>
      </c>
      <c r="H27" s="19" t="s">
        <v>130</v>
      </c>
      <c r="I27" s="19" t="s">
        <v>130</v>
      </c>
      <c r="J27" s="19" t="s">
        <v>130</v>
      </c>
      <c r="K27" s="19" t="s">
        <v>130</v>
      </c>
      <c r="L27" s="19" t="s">
        <v>130</v>
      </c>
      <c r="M27" s="19" t="s">
        <v>130</v>
      </c>
      <c r="N27" s="19" t="s">
        <v>130</v>
      </c>
      <c r="O27" s="19" t="s">
        <v>130</v>
      </c>
      <c r="P27" s="19" t="s">
        <v>130</v>
      </c>
      <c r="Q27" s="19" t="s">
        <v>130</v>
      </c>
      <c r="R27" s="19" t="s">
        <v>130</v>
      </c>
      <c r="S27" s="19" t="s">
        <v>130</v>
      </c>
      <c r="T27" s="19" t="s">
        <v>130</v>
      </c>
    </row>
    <row r="28" spans="2:20" ht="13.5">
      <c r="B28" s="192"/>
      <c r="C28" s="25" t="s">
        <v>128</v>
      </c>
      <c r="D28" s="22">
        <v>100</v>
      </c>
      <c r="E28" s="22">
        <v>88.0201765447667</v>
      </c>
      <c r="F28" s="22">
        <v>6.494325346784363</v>
      </c>
      <c r="G28" s="22">
        <v>2.648171500630517</v>
      </c>
      <c r="H28" s="22">
        <v>0.5674653215636822</v>
      </c>
      <c r="I28" s="22">
        <v>0.9457755359394703</v>
      </c>
      <c r="J28" s="22">
        <v>0</v>
      </c>
      <c r="K28" s="22">
        <v>0.25220680958385877</v>
      </c>
      <c r="L28" s="22">
        <v>1.0718789407313998</v>
      </c>
      <c r="M28" s="22">
        <v>0</v>
      </c>
      <c r="N28" s="22">
        <v>0</v>
      </c>
      <c r="O28" s="22">
        <v>0</v>
      </c>
      <c r="P28" s="22">
        <v>88.65069356872635</v>
      </c>
      <c r="Q28" s="22">
        <v>6.935687263556116</v>
      </c>
      <c r="R28" s="22">
        <v>0</v>
      </c>
      <c r="S28" s="22">
        <v>0.5674653215636822</v>
      </c>
      <c r="T28" s="22">
        <v>0.9457755359394703</v>
      </c>
    </row>
    <row r="29" spans="2:20" ht="13.5">
      <c r="B29" s="5"/>
      <c r="C29" s="26"/>
      <c r="D29" s="4" t="s">
        <v>25</v>
      </c>
      <c r="E29" s="4" t="s">
        <v>25</v>
      </c>
      <c r="F29" s="4" t="s">
        <v>25</v>
      </c>
      <c r="G29" s="4" t="s">
        <v>25</v>
      </c>
      <c r="H29" s="4" t="s">
        <v>25</v>
      </c>
      <c r="I29" s="4" t="s">
        <v>25</v>
      </c>
      <c r="J29" s="4" t="s">
        <v>25</v>
      </c>
      <c r="K29" s="4" t="s">
        <v>25</v>
      </c>
      <c r="L29" s="4" t="s">
        <v>25</v>
      </c>
      <c r="M29" s="4" t="s">
        <v>25</v>
      </c>
      <c r="N29" s="4" t="s">
        <v>25</v>
      </c>
      <c r="O29" s="4" t="s">
        <v>25</v>
      </c>
      <c r="P29" s="4" t="s">
        <v>25</v>
      </c>
      <c r="Q29" s="4" t="s">
        <v>25</v>
      </c>
      <c r="R29" s="4" t="s">
        <v>25</v>
      </c>
      <c r="S29" s="4" t="s">
        <v>25</v>
      </c>
      <c r="T29" s="4" t="s">
        <v>25</v>
      </c>
    </row>
    <row r="30" spans="2:20" ht="13.5">
      <c r="B30" s="190" t="s">
        <v>816</v>
      </c>
      <c r="C30" s="24" t="s">
        <v>20</v>
      </c>
      <c r="D30" s="3">
        <v>783</v>
      </c>
      <c r="E30" s="3">
        <v>687</v>
      </c>
      <c r="F30" s="3">
        <v>51</v>
      </c>
      <c r="G30" s="3">
        <v>12</v>
      </c>
      <c r="H30" s="3">
        <v>11</v>
      </c>
      <c r="I30" s="3">
        <v>9</v>
      </c>
      <c r="J30" s="3">
        <v>1</v>
      </c>
      <c r="K30" s="3">
        <v>4</v>
      </c>
      <c r="L30" s="3">
        <v>8</v>
      </c>
      <c r="M30" s="3">
        <v>0</v>
      </c>
      <c r="N30" s="3">
        <v>0</v>
      </c>
      <c r="O30" s="3">
        <v>0</v>
      </c>
      <c r="P30" s="3">
        <v>689</v>
      </c>
      <c r="Q30" s="3">
        <v>54</v>
      </c>
      <c r="R30" s="3">
        <v>0</v>
      </c>
      <c r="S30" s="3">
        <v>11</v>
      </c>
      <c r="T30" s="3">
        <v>9</v>
      </c>
    </row>
    <row r="31" spans="2:20" ht="13.5">
      <c r="B31" s="191"/>
      <c r="C31" s="24" t="s">
        <v>21</v>
      </c>
      <c r="D31" s="3">
        <v>705</v>
      </c>
      <c r="E31" s="3">
        <v>661</v>
      </c>
      <c r="F31" s="3">
        <v>21</v>
      </c>
      <c r="G31" s="3">
        <v>13</v>
      </c>
      <c r="H31" s="3">
        <v>0</v>
      </c>
      <c r="I31" s="3">
        <v>7</v>
      </c>
      <c r="J31" s="3">
        <v>0</v>
      </c>
      <c r="K31" s="3">
        <v>0</v>
      </c>
      <c r="L31" s="3">
        <v>3</v>
      </c>
      <c r="M31" s="3">
        <v>0</v>
      </c>
      <c r="N31" s="3">
        <v>0</v>
      </c>
      <c r="O31" s="3">
        <v>0</v>
      </c>
      <c r="P31" s="3">
        <v>662</v>
      </c>
      <c r="Q31" s="3">
        <v>21</v>
      </c>
      <c r="R31" s="3">
        <v>0</v>
      </c>
      <c r="S31" s="3">
        <v>0</v>
      </c>
      <c r="T31" s="3">
        <v>7</v>
      </c>
    </row>
    <row r="32" spans="2:20" ht="13.5">
      <c r="B32" s="191"/>
      <c r="C32" s="24" t="s">
        <v>127</v>
      </c>
      <c r="D32" s="3">
        <v>1488</v>
      </c>
      <c r="E32" s="3">
        <v>1348</v>
      </c>
      <c r="F32" s="3">
        <v>72</v>
      </c>
      <c r="G32" s="3">
        <v>25</v>
      </c>
      <c r="H32" s="3">
        <v>11</v>
      </c>
      <c r="I32" s="3">
        <v>16</v>
      </c>
      <c r="J32" s="3">
        <v>1</v>
      </c>
      <c r="K32" s="3">
        <v>4</v>
      </c>
      <c r="L32" s="3">
        <v>11</v>
      </c>
      <c r="M32" s="3">
        <v>0</v>
      </c>
      <c r="N32" s="3">
        <v>0</v>
      </c>
      <c r="O32" s="3">
        <v>0</v>
      </c>
      <c r="P32" s="3">
        <v>1351</v>
      </c>
      <c r="Q32" s="3">
        <v>75</v>
      </c>
      <c r="R32" s="3">
        <v>0</v>
      </c>
      <c r="S32" s="3">
        <v>11</v>
      </c>
      <c r="T32" s="3">
        <v>16</v>
      </c>
    </row>
    <row r="33" spans="2:20" ht="13.5">
      <c r="B33" s="191"/>
      <c r="C33" s="24"/>
      <c r="D33" s="19" t="s">
        <v>130</v>
      </c>
      <c r="E33" s="19" t="s">
        <v>130</v>
      </c>
      <c r="F33" s="19" t="s">
        <v>130</v>
      </c>
      <c r="G33" s="19" t="s">
        <v>130</v>
      </c>
      <c r="H33" s="19" t="s">
        <v>130</v>
      </c>
      <c r="I33" s="19" t="s">
        <v>130</v>
      </c>
      <c r="J33" s="19" t="s">
        <v>130</v>
      </c>
      <c r="K33" s="19" t="s">
        <v>130</v>
      </c>
      <c r="L33" s="19" t="s">
        <v>130</v>
      </c>
      <c r="M33" s="19" t="s">
        <v>130</v>
      </c>
      <c r="N33" s="19" t="s">
        <v>130</v>
      </c>
      <c r="O33" s="19" t="s">
        <v>130</v>
      </c>
      <c r="P33" s="19" t="s">
        <v>130</v>
      </c>
      <c r="Q33" s="19" t="s">
        <v>130</v>
      </c>
      <c r="R33" s="19" t="s">
        <v>130</v>
      </c>
      <c r="S33" s="19" t="s">
        <v>130</v>
      </c>
      <c r="T33" s="19" t="s">
        <v>130</v>
      </c>
    </row>
    <row r="34" spans="2:20" ht="13.5">
      <c r="B34" s="192"/>
      <c r="C34" s="25" t="s">
        <v>128</v>
      </c>
      <c r="D34" s="22">
        <v>100</v>
      </c>
      <c r="E34" s="22">
        <v>90.59139784946237</v>
      </c>
      <c r="F34" s="22">
        <v>4.838709677419355</v>
      </c>
      <c r="G34" s="22">
        <v>1.6801075268817203</v>
      </c>
      <c r="H34" s="22">
        <v>0.739247311827957</v>
      </c>
      <c r="I34" s="22">
        <v>1.0752688172043012</v>
      </c>
      <c r="J34" s="22">
        <v>0.06720430107526883</v>
      </c>
      <c r="K34" s="22">
        <v>0.2688172043010753</v>
      </c>
      <c r="L34" s="22">
        <v>0.739247311827957</v>
      </c>
      <c r="M34" s="22">
        <v>0</v>
      </c>
      <c r="N34" s="22">
        <v>0</v>
      </c>
      <c r="O34" s="22">
        <v>0</v>
      </c>
      <c r="P34" s="22">
        <v>90.79301075268818</v>
      </c>
      <c r="Q34" s="22">
        <v>5.040322580645161</v>
      </c>
      <c r="R34" s="22">
        <v>0</v>
      </c>
      <c r="S34" s="22">
        <v>0.739247311827957</v>
      </c>
      <c r="T34" s="22">
        <v>1.0752688172043012</v>
      </c>
    </row>
    <row r="35" spans="2:20" ht="13.5">
      <c r="B35" s="5"/>
      <c r="C35" s="26"/>
      <c r="D35" s="4" t="s">
        <v>25</v>
      </c>
      <c r="E35" s="4" t="s">
        <v>25</v>
      </c>
      <c r="F35" s="4" t="s">
        <v>25</v>
      </c>
      <c r="G35" s="4" t="s">
        <v>25</v>
      </c>
      <c r="H35" s="4" t="s">
        <v>25</v>
      </c>
      <c r="I35" s="4" t="s">
        <v>25</v>
      </c>
      <c r="J35" s="4" t="s">
        <v>25</v>
      </c>
      <c r="K35" s="4" t="s">
        <v>25</v>
      </c>
      <c r="L35" s="4" t="s">
        <v>25</v>
      </c>
      <c r="M35" s="4" t="s">
        <v>25</v>
      </c>
      <c r="N35" s="4" t="s">
        <v>25</v>
      </c>
      <c r="O35" s="4" t="s">
        <v>25</v>
      </c>
      <c r="P35" s="4" t="s">
        <v>25</v>
      </c>
      <c r="Q35" s="4" t="s">
        <v>25</v>
      </c>
      <c r="R35" s="4" t="s">
        <v>25</v>
      </c>
      <c r="S35" s="4" t="s">
        <v>25</v>
      </c>
      <c r="T35" s="4" t="s">
        <v>25</v>
      </c>
    </row>
    <row r="36" spans="2:20" ht="13.5">
      <c r="B36" s="190" t="s">
        <v>1088</v>
      </c>
      <c r="C36" s="24" t="s">
        <v>20</v>
      </c>
      <c r="D36" s="3">
        <f>SUM(E36:M36)</f>
        <v>787</v>
      </c>
      <c r="E36" s="3">
        <v>683</v>
      </c>
      <c r="F36" s="3">
        <v>50</v>
      </c>
      <c r="G36" s="3">
        <v>25</v>
      </c>
      <c r="H36" s="3">
        <v>4</v>
      </c>
      <c r="I36" s="3">
        <v>11</v>
      </c>
      <c r="J36" s="3">
        <v>2</v>
      </c>
      <c r="K36" s="3">
        <v>2</v>
      </c>
      <c r="L36" s="3">
        <v>10</v>
      </c>
      <c r="M36" s="3">
        <v>0</v>
      </c>
      <c r="N36" s="3">
        <v>0</v>
      </c>
      <c r="O36" s="3">
        <v>0</v>
      </c>
      <c r="P36" s="3">
        <v>687</v>
      </c>
      <c r="Q36" s="3">
        <v>51</v>
      </c>
      <c r="R36" s="3">
        <v>0</v>
      </c>
      <c r="S36" s="3">
        <v>4</v>
      </c>
      <c r="T36" s="3">
        <v>11</v>
      </c>
    </row>
    <row r="37" spans="2:20" ht="13.5">
      <c r="B37" s="191"/>
      <c r="C37" s="24" t="s">
        <v>21</v>
      </c>
      <c r="D37" s="3">
        <f>SUM(E37:M37)</f>
        <v>776</v>
      </c>
      <c r="E37" s="3">
        <v>694</v>
      </c>
      <c r="F37" s="3">
        <v>49</v>
      </c>
      <c r="G37" s="3">
        <v>19</v>
      </c>
      <c r="H37" s="3">
        <v>3</v>
      </c>
      <c r="I37" s="3">
        <v>5</v>
      </c>
      <c r="J37" s="3">
        <v>1</v>
      </c>
      <c r="K37" s="3">
        <v>1</v>
      </c>
      <c r="L37" s="3">
        <v>4</v>
      </c>
      <c r="M37" s="3">
        <v>0</v>
      </c>
      <c r="N37" s="3">
        <v>0</v>
      </c>
      <c r="O37" s="3">
        <v>0</v>
      </c>
      <c r="P37" s="3">
        <v>694</v>
      </c>
      <c r="Q37" s="3">
        <v>49</v>
      </c>
      <c r="R37" s="3">
        <v>0</v>
      </c>
      <c r="S37" s="3">
        <v>3</v>
      </c>
      <c r="T37" s="3">
        <v>5</v>
      </c>
    </row>
    <row r="38" spans="2:20" ht="13.5">
      <c r="B38" s="191"/>
      <c r="C38" s="24" t="s">
        <v>127</v>
      </c>
      <c r="D38" s="3">
        <f>SUM(E38:M38)</f>
        <v>1563</v>
      </c>
      <c r="E38" s="3">
        <v>1377</v>
      </c>
      <c r="F38" s="3">
        <v>99</v>
      </c>
      <c r="G38" s="3">
        <v>44</v>
      </c>
      <c r="H38" s="3">
        <v>7</v>
      </c>
      <c r="I38" s="3">
        <v>16</v>
      </c>
      <c r="J38" s="3">
        <v>3</v>
      </c>
      <c r="K38" s="3">
        <v>3</v>
      </c>
      <c r="L38" s="3">
        <v>14</v>
      </c>
      <c r="M38" s="3">
        <v>0</v>
      </c>
      <c r="N38" s="3">
        <v>0</v>
      </c>
      <c r="O38" s="3">
        <v>0</v>
      </c>
      <c r="P38" s="3">
        <v>1381</v>
      </c>
      <c r="Q38" s="3">
        <v>100</v>
      </c>
      <c r="R38" s="3">
        <v>0</v>
      </c>
      <c r="S38" s="3">
        <v>7</v>
      </c>
      <c r="T38" s="3">
        <v>16</v>
      </c>
    </row>
    <row r="39" spans="2:20" ht="13.5">
      <c r="B39" s="191"/>
      <c r="C39" s="24"/>
      <c r="D39" s="19" t="s">
        <v>131</v>
      </c>
      <c r="E39" s="19" t="s">
        <v>130</v>
      </c>
      <c r="F39" s="19" t="s">
        <v>130</v>
      </c>
      <c r="G39" s="19" t="s">
        <v>130</v>
      </c>
      <c r="H39" s="19" t="s">
        <v>130</v>
      </c>
      <c r="I39" s="19" t="s">
        <v>130</v>
      </c>
      <c r="J39" s="19" t="s">
        <v>130</v>
      </c>
      <c r="K39" s="19" t="s">
        <v>130</v>
      </c>
      <c r="L39" s="19" t="s">
        <v>130</v>
      </c>
      <c r="M39" s="19" t="s">
        <v>130</v>
      </c>
      <c r="N39" s="19" t="s">
        <v>130</v>
      </c>
      <c r="O39" s="19" t="s">
        <v>130</v>
      </c>
      <c r="P39" s="19" t="s">
        <v>130</v>
      </c>
      <c r="Q39" s="19" t="s">
        <v>130</v>
      </c>
      <c r="R39" s="19" t="s">
        <v>130</v>
      </c>
      <c r="S39" s="19" t="s">
        <v>130</v>
      </c>
      <c r="T39" s="19" t="s">
        <v>130</v>
      </c>
    </row>
    <row r="40" spans="2:20" ht="14.25" thickBot="1">
      <c r="B40" s="193"/>
      <c r="C40" s="27" t="s">
        <v>128</v>
      </c>
      <c r="D40" s="46">
        <f>IF($D$38&lt;&gt;0,D38/$D$38*100,"-")</f>
        <v>100</v>
      </c>
      <c r="E40" s="46">
        <f aca="true" t="shared" si="0" ref="E40:T40">IF($D$38&lt;&gt;0,E38/$D$38*100,"-")</f>
        <v>88.09980806142035</v>
      </c>
      <c r="F40" s="46">
        <f t="shared" si="0"/>
        <v>6.333973128598848</v>
      </c>
      <c r="G40" s="46">
        <f t="shared" si="0"/>
        <v>2.815099168266155</v>
      </c>
      <c r="H40" s="46">
        <f t="shared" si="0"/>
        <v>0.4478566858605247</v>
      </c>
      <c r="I40" s="46">
        <f t="shared" si="0"/>
        <v>1.0236724248240563</v>
      </c>
      <c r="J40" s="46">
        <f t="shared" si="0"/>
        <v>0.19193857965451055</v>
      </c>
      <c r="K40" s="46">
        <f t="shared" si="0"/>
        <v>0.19193857965451055</v>
      </c>
      <c r="L40" s="46">
        <f t="shared" si="0"/>
        <v>0.8957133717210494</v>
      </c>
      <c r="M40" s="46">
        <f t="shared" si="0"/>
        <v>0</v>
      </c>
      <c r="N40" s="46">
        <f t="shared" si="0"/>
        <v>0</v>
      </c>
      <c r="O40" s="46">
        <f t="shared" si="0"/>
        <v>0</v>
      </c>
      <c r="P40" s="46">
        <f t="shared" si="0"/>
        <v>88.35572616762636</v>
      </c>
      <c r="Q40" s="46">
        <f t="shared" si="0"/>
        <v>6.397952655150352</v>
      </c>
      <c r="R40" s="46">
        <f t="shared" si="0"/>
        <v>0</v>
      </c>
      <c r="S40" s="46">
        <f t="shared" si="0"/>
        <v>0.4478566858605247</v>
      </c>
      <c r="T40" s="46">
        <f t="shared" si="0"/>
        <v>1.0236724248240563</v>
      </c>
    </row>
    <row r="41" ht="13.5">
      <c r="B41" s="1" t="s">
        <v>1397</v>
      </c>
    </row>
    <row r="42" ht="13.5">
      <c r="B42" s="1" t="s">
        <v>107</v>
      </c>
    </row>
  </sheetData>
  <sheetProtection/>
  <mergeCells count="24">
    <mergeCell ref="E4:I4"/>
    <mergeCell ref="J5:J10"/>
    <mergeCell ref="B4:C10"/>
    <mergeCell ref="B12:B16"/>
    <mergeCell ref="D4:D10"/>
    <mergeCell ref="E5:E10"/>
    <mergeCell ref="F5:F10"/>
    <mergeCell ref="P6:P10"/>
    <mergeCell ref="Q6:Q10"/>
    <mergeCell ref="R6:R10"/>
    <mergeCell ref="S6:S10"/>
    <mergeCell ref="G5:G10"/>
    <mergeCell ref="H5:H10"/>
    <mergeCell ref="I5:I10"/>
    <mergeCell ref="T6:T10"/>
    <mergeCell ref="B18:B22"/>
    <mergeCell ref="B24:B28"/>
    <mergeCell ref="B30:B34"/>
    <mergeCell ref="B36:B40"/>
    <mergeCell ref="K4:K10"/>
    <mergeCell ref="L4:L10"/>
    <mergeCell ref="M4:M10"/>
    <mergeCell ref="N4:O9"/>
    <mergeCell ref="P4:T5"/>
  </mergeCells>
  <printOptions/>
  <pageMargins left="0.7" right="0.7" top="0.75" bottom="0.75" header="0.3" footer="0.3"/>
  <pageSetup fitToHeight="1" fitToWidth="1" horizontalDpi="600" verticalDpi="600" orientation="landscape" paperSize="9" scale="82" r:id="rId1"/>
  <ignoredErrors>
    <ignoredError sqref="D36:D3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0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4.140625" style="1" customWidth="1"/>
    <col min="3" max="11" width="7.57421875" style="1" customWidth="1"/>
    <col min="12" max="16384" width="2.57421875" style="1" customWidth="1"/>
  </cols>
  <sheetData>
    <row r="2" ht="13.5">
      <c r="B2" s="7" t="s">
        <v>1089</v>
      </c>
    </row>
    <row r="3" ht="14.25" thickBot="1">
      <c r="K3" s="6" t="s">
        <v>95</v>
      </c>
    </row>
    <row r="4" spans="2:11" ht="13.5">
      <c r="B4" s="146" t="s">
        <v>5</v>
      </c>
      <c r="C4" s="150" t="s">
        <v>149</v>
      </c>
      <c r="D4" s="150" t="s">
        <v>150</v>
      </c>
      <c r="E4" s="151"/>
      <c r="F4" s="150" t="s">
        <v>153</v>
      </c>
      <c r="G4" s="150"/>
      <c r="H4" s="151"/>
      <c r="I4" s="150" t="s">
        <v>154</v>
      </c>
      <c r="J4" s="150"/>
      <c r="K4" s="151"/>
    </row>
    <row r="5" spans="2:11" ht="13.5">
      <c r="B5" s="147"/>
      <c r="C5" s="211"/>
      <c r="D5" s="51" t="s">
        <v>151</v>
      </c>
      <c r="E5" s="52" t="s">
        <v>152</v>
      </c>
      <c r="F5" s="51" t="s">
        <v>19</v>
      </c>
      <c r="G5" s="51" t="s">
        <v>20</v>
      </c>
      <c r="H5" s="52" t="s">
        <v>21</v>
      </c>
      <c r="I5" s="51" t="s">
        <v>155</v>
      </c>
      <c r="J5" s="51" t="s">
        <v>156</v>
      </c>
      <c r="K5" s="52" t="s">
        <v>157</v>
      </c>
    </row>
    <row r="6" spans="2:11" ht="13.5">
      <c r="B6" s="5"/>
      <c r="C6" s="4" t="s">
        <v>158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</row>
    <row r="7" spans="2:11" ht="13.5">
      <c r="B7" s="57" t="s">
        <v>1</v>
      </c>
      <c r="C7" s="3">
        <v>14</v>
      </c>
      <c r="D7" s="3">
        <v>103</v>
      </c>
      <c r="E7" s="3">
        <v>20</v>
      </c>
      <c r="F7" s="3">
        <v>1227</v>
      </c>
      <c r="G7" s="3">
        <v>616</v>
      </c>
      <c r="H7" s="3">
        <v>611</v>
      </c>
      <c r="I7" s="3">
        <v>409</v>
      </c>
      <c r="J7" s="3">
        <v>378</v>
      </c>
      <c r="K7" s="3">
        <v>440</v>
      </c>
    </row>
    <row r="8" spans="2:11" ht="13.5">
      <c r="B8" s="57" t="s">
        <v>0</v>
      </c>
      <c r="C8" s="3">
        <v>14</v>
      </c>
      <c r="D8" s="3">
        <v>105</v>
      </c>
      <c r="E8" s="3">
        <v>18</v>
      </c>
      <c r="F8" s="3">
        <v>1168</v>
      </c>
      <c r="G8" s="3">
        <v>576</v>
      </c>
      <c r="H8" s="3">
        <v>592</v>
      </c>
      <c r="I8" s="3">
        <v>379</v>
      </c>
      <c r="J8" s="3">
        <v>413</v>
      </c>
      <c r="K8" s="3">
        <v>376</v>
      </c>
    </row>
    <row r="9" spans="2:11" ht="13.5">
      <c r="B9" s="57" t="s">
        <v>794</v>
      </c>
      <c r="C9" s="3">
        <v>14</v>
      </c>
      <c r="D9" s="3">
        <v>102</v>
      </c>
      <c r="E9" s="3">
        <v>18</v>
      </c>
      <c r="F9" s="3">
        <v>1171</v>
      </c>
      <c r="G9" s="3">
        <v>611</v>
      </c>
      <c r="H9" s="3">
        <v>560</v>
      </c>
      <c r="I9" s="3">
        <v>378</v>
      </c>
      <c r="J9" s="3">
        <v>382</v>
      </c>
      <c r="K9" s="3">
        <v>411</v>
      </c>
    </row>
    <row r="10" spans="2:11" ht="13.5">
      <c r="B10" s="57" t="s">
        <v>815</v>
      </c>
      <c r="C10" s="3">
        <v>14</v>
      </c>
      <c r="D10" s="3">
        <v>103</v>
      </c>
      <c r="E10" s="3">
        <v>21</v>
      </c>
      <c r="F10" s="3">
        <v>1143</v>
      </c>
      <c r="G10" s="3">
        <v>601</v>
      </c>
      <c r="H10" s="3">
        <v>542</v>
      </c>
      <c r="I10" s="3">
        <v>374</v>
      </c>
      <c r="J10" s="3">
        <v>381</v>
      </c>
      <c r="K10" s="3">
        <v>388</v>
      </c>
    </row>
    <row r="11" spans="2:11" ht="14.25" thickBot="1">
      <c r="B11" s="58" t="s">
        <v>1084</v>
      </c>
      <c r="C11" s="2">
        <v>14</v>
      </c>
      <c r="D11" s="2">
        <f aca="true" t="shared" si="0" ref="D11:K11">SUM(D16:D29)</f>
        <v>107</v>
      </c>
      <c r="E11" s="2">
        <f t="shared" si="0"/>
        <v>19</v>
      </c>
      <c r="F11" s="2">
        <f t="shared" si="0"/>
        <v>1139</v>
      </c>
      <c r="G11" s="2">
        <f t="shared" si="0"/>
        <v>605</v>
      </c>
      <c r="H11" s="2">
        <f t="shared" si="0"/>
        <v>534</v>
      </c>
      <c r="I11" s="2">
        <f t="shared" si="0"/>
        <v>377</v>
      </c>
      <c r="J11" s="2">
        <f t="shared" si="0"/>
        <v>380</v>
      </c>
      <c r="K11" s="2">
        <f t="shared" si="0"/>
        <v>382</v>
      </c>
    </row>
    <row r="12" ht="19.5" customHeight="1" thickBot="1">
      <c r="B12" s="16" t="s">
        <v>1085</v>
      </c>
    </row>
    <row r="13" spans="2:11" ht="13.5">
      <c r="B13" s="182" t="s">
        <v>159</v>
      </c>
      <c r="C13" s="146"/>
      <c r="D13" s="150" t="s">
        <v>150</v>
      </c>
      <c r="E13" s="151"/>
      <c r="F13" s="150" t="s">
        <v>153</v>
      </c>
      <c r="G13" s="150"/>
      <c r="H13" s="151"/>
      <c r="I13" s="150" t="s">
        <v>154</v>
      </c>
      <c r="J13" s="150"/>
      <c r="K13" s="151"/>
    </row>
    <row r="14" spans="2:11" ht="13.5">
      <c r="B14" s="184"/>
      <c r="C14" s="147"/>
      <c r="D14" s="51" t="s">
        <v>151</v>
      </c>
      <c r="E14" s="52" t="s">
        <v>152</v>
      </c>
      <c r="F14" s="51" t="s">
        <v>19</v>
      </c>
      <c r="G14" s="51" t="s">
        <v>20</v>
      </c>
      <c r="H14" s="52" t="s">
        <v>21</v>
      </c>
      <c r="I14" s="51" t="s">
        <v>155</v>
      </c>
      <c r="J14" s="51" t="s">
        <v>156</v>
      </c>
      <c r="K14" s="52" t="s">
        <v>157</v>
      </c>
    </row>
    <row r="15" spans="2:11" ht="13.5">
      <c r="B15" s="14"/>
      <c r="C15" s="15"/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  <c r="K15" s="4" t="s">
        <v>25</v>
      </c>
    </row>
    <row r="16" spans="2:11" ht="13.5">
      <c r="B16" s="207" t="s">
        <v>160</v>
      </c>
      <c r="C16" s="208"/>
      <c r="D16" s="3">
        <v>7</v>
      </c>
      <c r="E16" s="3">
        <v>1</v>
      </c>
      <c r="F16" s="3">
        <f>SUM(I16:K16)</f>
        <v>31</v>
      </c>
      <c r="G16" s="3">
        <v>18</v>
      </c>
      <c r="H16" s="3">
        <v>13</v>
      </c>
      <c r="I16" s="3">
        <v>8</v>
      </c>
      <c r="J16" s="3">
        <v>13</v>
      </c>
      <c r="K16" s="3">
        <v>10</v>
      </c>
    </row>
    <row r="17" spans="2:11" ht="13.5">
      <c r="B17" s="207" t="s">
        <v>161</v>
      </c>
      <c r="C17" s="208"/>
      <c r="D17" s="3">
        <v>5</v>
      </c>
      <c r="E17" s="3">
        <v>1</v>
      </c>
      <c r="F17" s="3">
        <f aca="true" t="shared" si="1" ref="F17:F26">SUM(I17:K17)</f>
        <v>34</v>
      </c>
      <c r="G17" s="3">
        <v>13</v>
      </c>
      <c r="H17" s="3">
        <v>21</v>
      </c>
      <c r="I17" s="3">
        <v>10</v>
      </c>
      <c r="J17" s="3">
        <v>11</v>
      </c>
      <c r="K17" s="3">
        <v>13</v>
      </c>
    </row>
    <row r="18" spans="2:11" ht="13.5">
      <c r="B18" s="207" t="s">
        <v>162</v>
      </c>
      <c r="C18" s="208"/>
      <c r="D18" s="3">
        <v>4</v>
      </c>
      <c r="E18" s="3">
        <v>0</v>
      </c>
      <c r="F18" s="3">
        <f t="shared" si="1"/>
        <v>37</v>
      </c>
      <c r="G18" s="3">
        <v>20</v>
      </c>
      <c r="H18" s="3">
        <v>17</v>
      </c>
      <c r="I18" s="3">
        <v>18</v>
      </c>
      <c r="J18" s="3">
        <v>8</v>
      </c>
      <c r="K18" s="3">
        <v>11</v>
      </c>
    </row>
    <row r="19" spans="2:11" ht="13.5">
      <c r="B19" s="207" t="s">
        <v>163</v>
      </c>
      <c r="C19" s="208"/>
      <c r="D19" s="3">
        <v>12</v>
      </c>
      <c r="E19" s="3">
        <v>2</v>
      </c>
      <c r="F19" s="3">
        <f t="shared" si="1"/>
        <v>169</v>
      </c>
      <c r="G19" s="3">
        <v>86</v>
      </c>
      <c r="H19" s="3">
        <v>83</v>
      </c>
      <c r="I19" s="3">
        <v>47</v>
      </c>
      <c r="J19" s="3">
        <v>61</v>
      </c>
      <c r="K19" s="3">
        <v>61</v>
      </c>
    </row>
    <row r="20" spans="2:11" ht="13.5">
      <c r="B20" s="207" t="s">
        <v>164</v>
      </c>
      <c r="C20" s="208"/>
      <c r="D20" s="3">
        <v>6</v>
      </c>
      <c r="E20" s="3">
        <v>2</v>
      </c>
      <c r="F20" s="3">
        <f t="shared" si="1"/>
        <v>87</v>
      </c>
      <c r="G20" s="3">
        <v>46</v>
      </c>
      <c r="H20" s="3">
        <v>41</v>
      </c>
      <c r="I20" s="3">
        <v>28</v>
      </c>
      <c r="J20" s="3">
        <v>22</v>
      </c>
      <c r="K20" s="3">
        <v>37</v>
      </c>
    </row>
    <row r="21" spans="2:11" ht="13.5">
      <c r="B21" s="207" t="s">
        <v>165</v>
      </c>
      <c r="C21" s="208"/>
      <c r="D21" s="3">
        <v>13</v>
      </c>
      <c r="E21" s="3">
        <v>2</v>
      </c>
      <c r="F21" s="3">
        <f t="shared" si="1"/>
        <v>212</v>
      </c>
      <c r="G21" s="3">
        <v>111</v>
      </c>
      <c r="H21" s="3">
        <v>101</v>
      </c>
      <c r="I21" s="3">
        <v>78</v>
      </c>
      <c r="J21" s="3">
        <v>74</v>
      </c>
      <c r="K21" s="3">
        <v>60</v>
      </c>
    </row>
    <row r="22" spans="2:11" ht="13.5">
      <c r="B22" s="207" t="s">
        <v>166</v>
      </c>
      <c r="C22" s="208"/>
      <c r="D22" s="3">
        <v>9</v>
      </c>
      <c r="E22" s="3">
        <v>1</v>
      </c>
      <c r="F22" s="3">
        <f t="shared" si="1"/>
        <v>153</v>
      </c>
      <c r="G22" s="3">
        <v>83</v>
      </c>
      <c r="H22" s="3">
        <v>70</v>
      </c>
      <c r="I22" s="3">
        <v>49</v>
      </c>
      <c r="J22" s="3">
        <v>52</v>
      </c>
      <c r="K22" s="3">
        <v>52</v>
      </c>
    </row>
    <row r="23" spans="2:11" ht="13.5">
      <c r="B23" s="207" t="s">
        <v>167</v>
      </c>
      <c r="C23" s="208"/>
      <c r="D23" s="3">
        <v>15</v>
      </c>
      <c r="E23" s="3">
        <v>2</v>
      </c>
      <c r="F23" s="3">
        <f t="shared" si="1"/>
        <v>118</v>
      </c>
      <c r="G23" s="3">
        <v>55</v>
      </c>
      <c r="H23" s="3">
        <v>63</v>
      </c>
      <c r="I23" s="3">
        <v>38</v>
      </c>
      <c r="J23" s="3">
        <v>41</v>
      </c>
      <c r="K23" s="3">
        <v>39</v>
      </c>
    </row>
    <row r="24" spans="2:11" ht="13.5">
      <c r="B24" s="207" t="s">
        <v>168</v>
      </c>
      <c r="C24" s="208"/>
      <c r="D24" s="3">
        <v>10</v>
      </c>
      <c r="E24" s="3">
        <v>1</v>
      </c>
      <c r="F24" s="3">
        <f t="shared" si="1"/>
        <v>123</v>
      </c>
      <c r="G24" s="3">
        <v>73</v>
      </c>
      <c r="H24" s="3">
        <v>50</v>
      </c>
      <c r="I24" s="3">
        <v>40</v>
      </c>
      <c r="J24" s="3">
        <v>42</v>
      </c>
      <c r="K24" s="3">
        <v>41</v>
      </c>
    </row>
    <row r="25" spans="2:11" ht="13.5">
      <c r="B25" s="207" t="s">
        <v>169</v>
      </c>
      <c r="C25" s="208"/>
      <c r="D25" s="3">
        <v>4</v>
      </c>
      <c r="E25" s="3">
        <v>0</v>
      </c>
      <c r="F25" s="3">
        <f t="shared" si="1"/>
        <v>31</v>
      </c>
      <c r="G25" s="3">
        <v>17</v>
      </c>
      <c r="H25" s="3">
        <v>14</v>
      </c>
      <c r="I25" s="3">
        <v>8</v>
      </c>
      <c r="J25" s="3">
        <v>16</v>
      </c>
      <c r="K25" s="3">
        <v>7</v>
      </c>
    </row>
    <row r="26" spans="2:11" ht="13.5">
      <c r="B26" s="207" t="s">
        <v>170</v>
      </c>
      <c r="C26" s="208"/>
      <c r="D26" s="3">
        <v>8</v>
      </c>
      <c r="E26" s="3">
        <v>0</v>
      </c>
      <c r="F26" s="3">
        <f t="shared" si="1"/>
        <v>57</v>
      </c>
      <c r="G26" s="3">
        <v>41</v>
      </c>
      <c r="H26" s="3">
        <v>16</v>
      </c>
      <c r="I26" s="3">
        <v>21</v>
      </c>
      <c r="J26" s="3">
        <v>15</v>
      </c>
      <c r="K26" s="3">
        <v>21</v>
      </c>
    </row>
    <row r="27" spans="2:11" ht="13.5">
      <c r="B27" s="207" t="s">
        <v>171</v>
      </c>
      <c r="C27" s="208"/>
      <c r="D27" s="3">
        <v>7</v>
      </c>
      <c r="E27" s="3">
        <v>0</v>
      </c>
      <c r="F27" s="3">
        <f>SUM(I27:K27)</f>
        <v>30</v>
      </c>
      <c r="G27" s="3">
        <v>16</v>
      </c>
      <c r="H27" s="3">
        <v>14</v>
      </c>
      <c r="I27" s="3">
        <v>7</v>
      </c>
      <c r="J27" s="3">
        <v>11</v>
      </c>
      <c r="K27" s="3">
        <v>12</v>
      </c>
    </row>
    <row r="28" spans="2:11" ht="13.5">
      <c r="B28" s="207" t="s">
        <v>172</v>
      </c>
      <c r="C28" s="208"/>
      <c r="D28" s="3">
        <v>2</v>
      </c>
      <c r="E28" s="3">
        <v>3</v>
      </c>
      <c r="F28" s="3">
        <f>SUM(I28:K28)</f>
        <v>14</v>
      </c>
      <c r="G28" s="3">
        <v>6</v>
      </c>
      <c r="H28" s="3">
        <v>8</v>
      </c>
      <c r="I28" s="3">
        <v>5</v>
      </c>
      <c r="J28" s="3">
        <v>5</v>
      </c>
      <c r="K28" s="3">
        <v>4</v>
      </c>
    </row>
    <row r="29" spans="2:11" ht="14.25" thickBot="1">
      <c r="B29" s="209" t="s">
        <v>173</v>
      </c>
      <c r="C29" s="210"/>
      <c r="D29" s="2">
        <v>5</v>
      </c>
      <c r="E29" s="2">
        <v>4</v>
      </c>
      <c r="F29" s="2">
        <f>SUM(I29:K29)</f>
        <v>43</v>
      </c>
      <c r="G29" s="2">
        <v>20</v>
      </c>
      <c r="H29" s="2">
        <v>23</v>
      </c>
      <c r="I29" s="2">
        <v>20</v>
      </c>
      <c r="J29" s="2">
        <v>9</v>
      </c>
      <c r="K29" s="2">
        <v>14</v>
      </c>
    </row>
    <row r="30" ht="13.5">
      <c r="B30" s="1" t="s">
        <v>174</v>
      </c>
    </row>
  </sheetData>
  <sheetProtection/>
  <mergeCells count="23">
    <mergeCell ref="B16:C16"/>
    <mergeCell ref="B17:C17"/>
    <mergeCell ref="B18:C18"/>
    <mergeCell ref="B19:C19"/>
    <mergeCell ref="I4:K4"/>
    <mergeCell ref="D13:E13"/>
    <mergeCell ref="F13:H13"/>
    <mergeCell ref="I13:K13"/>
    <mergeCell ref="B20:C20"/>
    <mergeCell ref="B4:B5"/>
    <mergeCell ref="C4:C5"/>
    <mergeCell ref="D4:E4"/>
    <mergeCell ref="F4:H4"/>
    <mergeCell ref="B13:C14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F16 F17:F21 F22:F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zoomScaleSheetLayoutView="100" zoomScalePageLayoutView="0" workbookViewId="0" topLeftCell="A1">
      <selection activeCell="M7" sqref="M7"/>
    </sheetView>
  </sheetViews>
  <sheetFormatPr defaultColWidth="2.57421875" defaultRowHeight="15"/>
  <cols>
    <col min="1" max="1" width="2.57421875" style="1" customWidth="1"/>
    <col min="2" max="2" width="14.140625" style="1" customWidth="1"/>
    <col min="3" max="10" width="7.57421875" style="1" customWidth="1"/>
    <col min="11" max="16384" width="2.57421875" style="1" customWidth="1"/>
  </cols>
  <sheetData>
    <row r="2" ht="13.5">
      <c r="B2" s="7" t="s">
        <v>1090</v>
      </c>
    </row>
    <row r="3" ht="14.25" thickBot="1">
      <c r="J3" s="6" t="s">
        <v>95</v>
      </c>
    </row>
    <row r="4" spans="2:10" ht="13.5">
      <c r="B4" s="146" t="s">
        <v>5</v>
      </c>
      <c r="C4" s="150" t="s">
        <v>150</v>
      </c>
      <c r="D4" s="151"/>
      <c r="E4" s="150" t="s">
        <v>180</v>
      </c>
      <c r="F4" s="150"/>
      <c r="G4" s="151"/>
      <c r="H4" s="150" t="s">
        <v>181</v>
      </c>
      <c r="I4" s="150"/>
      <c r="J4" s="151"/>
    </row>
    <row r="5" spans="2:10" ht="13.5">
      <c r="B5" s="147"/>
      <c r="C5" s="51" t="s">
        <v>151</v>
      </c>
      <c r="D5" s="52" t="s">
        <v>152</v>
      </c>
      <c r="E5" s="51" t="s">
        <v>19</v>
      </c>
      <c r="F5" s="51" t="s">
        <v>20</v>
      </c>
      <c r="G5" s="52" t="s">
        <v>21</v>
      </c>
      <c r="H5" s="51" t="s">
        <v>19</v>
      </c>
      <c r="I5" s="51" t="s">
        <v>20</v>
      </c>
      <c r="J5" s="52" t="s">
        <v>21</v>
      </c>
    </row>
    <row r="6" spans="2:10" ht="13.5">
      <c r="B6" s="5"/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</row>
    <row r="7" spans="2:10" ht="13.5">
      <c r="B7" s="57" t="s">
        <v>1</v>
      </c>
      <c r="C7" s="3">
        <v>415</v>
      </c>
      <c r="D7" s="3">
        <v>78</v>
      </c>
      <c r="E7" s="3">
        <v>6735</v>
      </c>
      <c r="F7" s="3">
        <v>3570</v>
      </c>
      <c r="G7" s="3">
        <v>3165</v>
      </c>
      <c r="H7" s="3">
        <v>2225</v>
      </c>
      <c r="I7" s="3">
        <v>1148</v>
      </c>
      <c r="J7" s="3">
        <v>1077</v>
      </c>
    </row>
    <row r="8" spans="2:10" ht="13.5">
      <c r="B8" s="57" t="s">
        <v>0</v>
      </c>
      <c r="C8" s="3">
        <v>419</v>
      </c>
      <c r="D8" s="3">
        <v>70</v>
      </c>
      <c r="E8" s="3">
        <v>6724</v>
      </c>
      <c r="F8" s="3">
        <v>3546</v>
      </c>
      <c r="G8" s="3">
        <v>3178</v>
      </c>
      <c r="H8" s="3">
        <v>2287</v>
      </c>
      <c r="I8" s="3">
        <v>1178</v>
      </c>
      <c r="J8" s="3">
        <v>1109</v>
      </c>
    </row>
    <row r="9" spans="2:10" ht="13.5">
      <c r="B9" s="57" t="s">
        <v>794</v>
      </c>
      <c r="C9" s="3">
        <v>452</v>
      </c>
      <c r="D9" s="3">
        <v>65</v>
      </c>
      <c r="E9" s="3">
        <v>6873</v>
      </c>
      <c r="F9" s="3">
        <v>3648</v>
      </c>
      <c r="G9" s="3">
        <v>3225</v>
      </c>
      <c r="H9" s="3">
        <v>2268</v>
      </c>
      <c r="I9" s="3">
        <v>1168</v>
      </c>
      <c r="J9" s="3">
        <v>1100</v>
      </c>
    </row>
    <row r="10" spans="2:10" ht="13.5">
      <c r="B10" s="57" t="s">
        <v>815</v>
      </c>
      <c r="C10" s="3">
        <v>401</v>
      </c>
      <c r="D10" s="3">
        <v>86</v>
      </c>
      <c r="E10" s="3">
        <v>6823</v>
      </c>
      <c r="F10" s="3">
        <v>3541</v>
      </c>
      <c r="G10" s="3">
        <v>3282</v>
      </c>
      <c r="H10" s="3">
        <v>2213</v>
      </c>
      <c r="I10" s="3">
        <v>1195</v>
      </c>
      <c r="J10" s="3">
        <v>1018</v>
      </c>
    </row>
    <row r="11" spans="2:10" ht="14.25" thickBot="1">
      <c r="B11" s="58" t="s">
        <v>1084</v>
      </c>
      <c r="C11" s="2">
        <v>434</v>
      </c>
      <c r="D11" s="2">
        <v>135</v>
      </c>
      <c r="E11" s="2">
        <v>6723</v>
      </c>
      <c r="F11" s="2">
        <v>3518</v>
      </c>
      <c r="G11" s="2">
        <v>3205</v>
      </c>
      <c r="H11" s="2">
        <v>2295</v>
      </c>
      <c r="I11" s="2">
        <v>1190</v>
      </c>
      <c r="J11" s="2">
        <v>1105</v>
      </c>
    </row>
    <row r="12" ht="19.5" customHeight="1" thickBot="1">
      <c r="B12" s="16" t="s">
        <v>1085</v>
      </c>
    </row>
    <row r="13" spans="2:10" ht="13.5" customHeight="1">
      <c r="B13" s="182" t="s">
        <v>800</v>
      </c>
      <c r="C13" s="150" t="s">
        <v>150</v>
      </c>
      <c r="D13" s="151"/>
      <c r="E13" s="150" t="s">
        <v>180</v>
      </c>
      <c r="F13" s="150"/>
      <c r="G13" s="151"/>
      <c r="H13" s="150" t="s">
        <v>181</v>
      </c>
      <c r="I13" s="150"/>
      <c r="J13" s="151"/>
    </row>
    <row r="14" spans="2:10" ht="13.5">
      <c r="B14" s="184"/>
      <c r="C14" s="51" t="s">
        <v>151</v>
      </c>
      <c r="D14" s="52" t="s">
        <v>152</v>
      </c>
      <c r="E14" s="51" t="s">
        <v>19</v>
      </c>
      <c r="F14" s="51" t="s">
        <v>20</v>
      </c>
      <c r="G14" s="52" t="s">
        <v>21</v>
      </c>
      <c r="H14" s="51" t="s">
        <v>19</v>
      </c>
      <c r="I14" s="51" t="s">
        <v>20</v>
      </c>
      <c r="J14" s="52" t="s">
        <v>21</v>
      </c>
    </row>
    <row r="15" spans="2:10" ht="13.5">
      <c r="B15" s="5"/>
      <c r="C15" s="4" t="s">
        <v>25</v>
      </c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</row>
    <row r="16" spans="2:10" ht="13.5">
      <c r="B16" s="60" t="s">
        <v>812</v>
      </c>
      <c r="C16" s="3">
        <v>62</v>
      </c>
      <c r="D16" s="3">
        <v>9</v>
      </c>
      <c r="E16" s="3">
        <v>968</v>
      </c>
      <c r="F16" s="3">
        <v>483</v>
      </c>
      <c r="G16" s="3">
        <v>485</v>
      </c>
      <c r="H16" s="3">
        <v>318</v>
      </c>
      <c r="I16" s="3">
        <v>183</v>
      </c>
      <c r="J16" s="3">
        <v>135</v>
      </c>
    </row>
    <row r="17" spans="2:10" ht="13.5">
      <c r="B17" s="60" t="s">
        <v>182</v>
      </c>
      <c r="C17" s="3">
        <v>11</v>
      </c>
      <c r="D17" s="3">
        <v>1</v>
      </c>
      <c r="E17" s="3">
        <v>104</v>
      </c>
      <c r="F17" s="3">
        <v>62</v>
      </c>
      <c r="G17" s="3">
        <v>42</v>
      </c>
      <c r="H17" s="3">
        <v>17</v>
      </c>
      <c r="I17" s="3">
        <v>12</v>
      </c>
      <c r="J17" s="3">
        <v>5</v>
      </c>
    </row>
    <row r="18" spans="2:10" ht="13.5">
      <c r="B18" s="60" t="s">
        <v>175</v>
      </c>
      <c r="C18" s="3">
        <v>57</v>
      </c>
      <c r="D18" s="3">
        <v>8</v>
      </c>
      <c r="E18" s="3">
        <v>925</v>
      </c>
      <c r="F18" s="3">
        <v>380</v>
      </c>
      <c r="G18" s="3">
        <v>545</v>
      </c>
      <c r="H18" s="3">
        <v>318</v>
      </c>
      <c r="I18" s="3">
        <v>128</v>
      </c>
      <c r="J18" s="3">
        <v>190</v>
      </c>
    </row>
    <row r="19" spans="2:10" ht="13.5">
      <c r="B19" s="60" t="s">
        <v>176</v>
      </c>
      <c r="C19" s="3">
        <v>53</v>
      </c>
      <c r="D19" s="3">
        <v>8</v>
      </c>
      <c r="E19" s="3">
        <v>924</v>
      </c>
      <c r="F19" s="3">
        <v>421</v>
      </c>
      <c r="G19" s="3">
        <v>503</v>
      </c>
      <c r="H19" s="3">
        <v>319</v>
      </c>
      <c r="I19" s="3">
        <v>136</v>
      </c>
      <c r="J19" s="3">
        <v>183</v>
      </c>
    </row>
    <row r="20" spans="2:10" ht="13.5">
      <c r="B20" s="60" t="s">
        <v>813</v>
      </c>
      <c r="C20" s="3">
        <v>73</v>
      </c>
      <c r="D20" s="3">
        <v>9</v>
      </c>
      <c r="E20" s="3">
        <v>829</v>
      </c>
      <c r="F20" s="3">
        <v>509</v>
      </c>
      <c r="G20" s="3">
        <v>320</v>
      </c>
      <c r="H20" s="3">
        <v>270</v>
      </c>
      <c r="I20" s="3">
        <v>160</v>
      </c>
      <c r="J20" s="3">
        <v>110</v>
      </c>
    </row>
    <row r="21" spans="2:10" ht="13.5">
      <c r="B21" s="60" t="s">
        <v>183</v>
      </c>
      <c r="C21" s="3">
        <v>9</v>
      </c>
      <c r="D21" s="3">
        <v>0</v>
      </c>
      <c r="E21" s="3">
        <v>27</v>
      </c>
      <c r="F21" s="3">
        <v>26</v>
      </c>
      <c r="G21" s="3">
        <v>1</v>
      </c>
      <c r="H21" s="3">
        <v>8</v>
      </c>
      <c r="I21" s="3">
        <v>7</v>
      </c>
      <c r="J21" s="3">
        <v>1</v>
      </c>
    </row>
    <row r="22" spans="2:10" ht="13.5">
      <c r="B22" s="60" t="s">
        <v>177</v>
      </c>
      <c r="C22" s="3">
        <v>56</v>
      </c>
      <c r="D22" s="3">
        <v>9</v>
      </c>
      <c r="E22" s="3">
        <v>991</v>
      </c>
      <c r="F22" s="3">
        <v>585</v>
      </c>
      <c r="G22" s="3">
        <v>406</v>
      </c>
      <c r="H22" s="3">
        <v>311</v>
      </c>
      <c r="I22" s="3">
        <v>185</v>
      </c>
      <c r="J22" s="3">
        <v>126</v>
      </c>
    </row>
    <row r="23" spans="2:10" ht="13.5">
      <c r="B23" s="60" t="s">
        <v>178</v>
      </c>
      <c r="C23" s="3">
        <v>63</v>
      </c>
      <c r="D23" s="3">
        <v>80</v>
      </c>
      <c r="E23" s="3">
        <v>748</v>
      </c>
      <c r="F23" s="3">
        <v>377</v>
      </c>
      <c r="G23" s="3">
        <v>371</v>
      </c>
      <c r="H23" s="3">
        <v>255</v>
      </c>
      <c r="I23" s="3">
        <v>119</v>
      </c>
      <c r="J23" s="3">
        <v>136</v>
      </c>
    </row>
    <row r="24" spans="2:10" ht="14.25" thickBot="1">
      <c r="B24" s="61" t="s">
        <v>179</v>
      </c>
      <c r="C24" s="2">
        <v>50</v>
      </c>
      <c r="D24" s="2">
        <v>11</v>
      </c>
      <c r="E24" s="2">
        <v>1207</v>
      </c>
      <c r="F24" s="2">
        <v>675</v>
      </c>
      <c r="G24" s="2">
        <v>532</v>
      </c>
      <c r="H24" s="2">
        <v>479</v>
      </c>
      <c r="I24" s="2">
        <v>260</v>
      </c>
      <c r="J24" s="2">
        <v>219</v>
      </c>
    </row>
    <row r="25" ht="13.5">
      <c r="B25" s="1" t="s">
        <v>776</v>
      </c>
    </row>
  </sheetData>
  <sheetProtection/>
  <mergeCells count="8">
    <mergeCell ref="B4:B5"/>
    <mergeCell ref="C4:D4"/>
    <mergeCell ref="E4:G4"/>
    <mergeCell ref="H4:J4"/>
    <mergeCell ref="B13:B14"/>
    <mergeCell ref="C13:D13"/>
    <mergeCell ref="E13:G13"/>
    <mergeCell ref="H13:J1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zoomScaleSheetLayoutView="100" zoomScalePageLayoutView="0" workbookViewId="0" topLeftCell="A1">
      <pane xSplit="3" ySplit="8" topLeftCell="D15" activePane="bottomRight" state="frozen"/>
      <selection pane="topLeft" activeCell="M7" sqref="M7"/>
      <selection pane="topRight" activeCell="M7" sqref="M7"/>
      <selection pane="bottomLeft" activeCell="M7" sqref="M7"/>
      <selection pane="bottomRight" activeCell="M7" sqref="M7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5.57421875" style="1" customWidth="1"/>
    <col min="4" max="5" width="6.140625" style="1" bestFit="1" customWidth="1"/>
    <col min="6" max="8" width="6.140625" style="1" customWidth="1"/>
    <col min="9" max="9" width="5.140625" style="1" bestFit="1" customWidth="1"/>
    <col min="10" max="12" width="4.421875" style="1" customWidth="1"/>
    <col min="13" max="16" width="4.140625" style="1" customWidth="1"/>
    <col min="17" max="17" width="6.140625" style="1" customWidth="1"/>
    <col min="18" max="16384" width="2.57421875" style="1" customWidth="1"/>
  </cols>
  <sheetData>
    <row r="2" ht="13.5">
      <c r="B2" s="7" t="s">
        <v>1091</v>
      </c>
    </row>
    <row r="3" ht="1.5" customHeight="1" thickBot="1">
      <c r="B3" s="7"/>
    </row>
    <row r="4" spans="2:17" ht="13.5" customHeight="1">
      <c r="B4" s="182" t="s">
        <v>126</v>
      </c>
      <c r="C4" s="146"/>
      <c r="D4" s="194" t="s">
        <v>129</v>
      </c>
      <c r="E4" s="21" t="s">
        <v>184</v>
      </c>
      <c r="F4" s="21" t="s">
        <v>185</v>
      </c>
      <c r="G4" s="21" t="s">
        <v>187</v>
      </c>
      <c r="H4" s="21" t="s">
        <v>190</v>
      </c>
      <c r="I4" s="194" t="s">
        <v>193</v>
      </c>
      <c r="J4" s="194" t="s">
        <v>194</v>
      </c>
      <c r="K4" s="194" t="s">
        <v>195</v>
      </c>
      <c r="L4" s="194" t="s">
        <v>140</v>
      </c>
      <c r="M4" s="218" t="s">
        <v>792</v>
      </c>
      <c r="N4" s="219"/>
      <c r="O4" s="219"/>
      <c r="P4" s="219"/>
      <c r="Q4" s="215" t="s">
        <v>198</v>
      </c>
    </row>
    <row r="5" spans="2:17" ht="13.5" customHeight="1">
      <c r="B5" s="183"/>
      <c r="C5" s="155"/>
      <c r="D5" s="176"/>
      <c r="E5" s="205" t="s">
        <v>188</v>
      </c>
      <c r="F5" s="205" t="s">
        <v>189</v>
      </c>
      <c r="G5" s="205" t="s">
        <v>192</v>
      </c>
      <c r="H5" s="205" t="s">
        <v>191</v>
      </c>
      <c r="I5" s="176"/>
      <c r="J5" s="176"/>
      <c r="K5" s="176"/>
      <c r="L5" s="176"/>
      <c r="M5" s="220"/>
      <c r="N5" s="221"/>
      <c r="O5" s="221"/>
      <c r="P5" s="221"/>
      <c r="Q5" s="216"/>
    </row>
    <row r="6" spans="2:17" ht="13.5" customHeight="1">
      <c r="B6" s="183"/>
      <c r="C6" s="155"/>
      <c r="D6" s="176"/>
      <c r="E6" s="212"/>
      <c r="F6" s="212"/>
      <c r="G6" s="212"/>
      <c r="H6" s="212"/>
      <c r="I6" s="176"/>
      <c r="J6" s="176"/>
      <c r="K6" s="176"/>
      <c r="L6" s="176"/>
      <c r="M6" s="220"/>
      <c r="N6" s="221"/>
      <c r="O6" s="221"/>
      <c r="P6" s="221"/>
      <c r="Q6" s="216"/>
    </row>
    <row r="7" spans="2:17" ht="13.5">
      <c r="B7" s="183"/>
      <c r="C7" s="155"/>
      <c r="D7" s="176"/>
      <c r="E7" s="212"/>
      <c r="F7" s="212"/>
      <c r="G7" s="212"/>
      <c r="H7" s="212"/>
      <c r="I7" s="176"/>
      <c r="J7" s="176"/>
      <c r="K7" s="176"/>
      <c r="L7" s="176"/>
      <c r="M7" s="175" t="s">
        <v>142</v>
      </c>
      <c r="N7" s="175" t="s">
        <v>143</v>
      </c>
      <c r="O7" s="175" t="s">
        <v>196</v>
      </c>
      <c r="P7" s="175" t="s">
        <v>197</v>
      </c>
      <c r="Q7" s="216"/>
    </row>
    <row r="8" spans="2:17" ht="153" customHeight="1">
      <c r="B8" s="184"/>
      <c r="C8" s="147"/>
      <c r="D8" s="177"/>
      <c r="E8" s="213"/>
      <c r="F8" s="213"/>
      <c r="G8" s="213"/>
      <c r="H8" s="213"/>
      <c r="I8" s="177"/>
      <c r="J8" s="177"/>
      <c r="K8" s="177"/>
      <c r="L8" s="177"/>
      <c r="M8" s="177"/>
      <c r="N8" s="177"/>
      <c r="O8" s="177"/>
      <c r="P8" s="177"/>
      <c r="Q8" s="217"/>
    </row>
    <row r="9" spans="2:17" ht="13.5" customHeight="1">
      <c r="B9" s="5"/>
      <c r="C9" s="15"/>
      <c r="D9" s="4" t="s">
        <v>25</v>
      </c>
      <c r="E9" s="4" t="s">
        <v>25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</row>
    <row r="10" spans="2:17" ht="13.5" customHeight="1">
      <c r="B10" s="190" t="s">
        <v>147</v>
      </c>
      <c r="C10" s="24" t="s">
        <v>20</v>
      </c>
      <c r="D10" s="3">
        <v>962</v>
      </c>
      <c r="E10" s="3">
        <v>419</v>
      </c>
      <c r="F10" s="3">
        <v>190</v>
      </c>
      <c r="G10" s="3">
        <v>121</v>
      </c>
      <c r="H10" s="3">
        <v>23</v>
      </c>
      <c r="I10" s="3">
        <v>131</v>
      </c>
      <c r="J10" s="3">
        <v>0</v>
      </c>
      <c r="K10" s="3">
        <v>78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592</v>
      </c>
    </row>
    <row r="11" spans="2:17" ht="13.5">
      <c r="B11" s="190"/>
      <c r="C11" s="24" t="s">
        <v>21</v>
      </c>
      <c r="D11" s="3">
        <v>916</v>
      </c>
      <c r="E11" s="3">
        <v>527</v>
      </c>
      <c r="F11" s="3">
        <v>195</v>
      </c>
      <c r="G11" s="3">
        <v>57</v>
      </c>
      <c r="H11" s="3">
        <v>2</v>
      </c>
      <c r="I11" s="3">
        <v>78</v>
      </c>
      <c r="J11" s="3">
        <v>0</v>
      </c>
      <c r="K11" s="3">
        <v>57</v>
      </c>
      <c r="L11" s="3">
        <v>0</v>
      </c>
      <c r="M11" s="3">
        <v>0</v>
      </c>
      <c r="N11" s="3">
        <v>5</v>
      </c>
      <c r="O11" s="3">
        <v>0</v>
      </c>
      <c r="P11" s="3">
        <v>0</v>
      </c>
      <c r="Q11" s="3">
        <v>619</v>
      </c>
    </row>
    <row r="12" spans="2:17" ht="13.5">
      <c r="B12" s="190"/>
      <c r="C12" s="24" t="s">
        <v>127</v>
      </c>
      <c r="D12" s="3">
        <v>1878</v>
      </c>
      <c r="E12" s="3">
        <v>946</v>
      </c>
      <c r="F12" s="3">
        <v>385</v>
      </c>
      <c r="G12" s="3">
        <v>178</v>
      </c>
      <c r="H12" s="3">
        <v>25</v>
      </c>
      <c r="I12" s="3">
        <v>209</v>
      </c>
      <c r="J12" s="3">
        <v>0</v>
      </c>
      <c r="K12" s="3">
        <v>135</v>
      </c>
      <c r="L12" s="3">
        <v>0</v>
      </c>
      <c r="M12" s="3">
        <v>0</v>
      </c>
      <c r="N12" s="3">
        <v>5</v>
      </c>
      <c r="O12" s="3">
        <v>0</v>
      </c>
      <c r="P12" s="3">
        <v>0</v>
      </c>
      <c r="Q12" s="3">
        <v>1211</v>
      </c>
    </row>
    <row r="13" spans="2:17" ht="13.5">
      <c r="B13" s="190"/>
      <c r="C13" s="24"/>
      <c r="D13" s="19" t="s">
        <v>130</v>
      </c>
      <c r="E13" s="19" t="s">
        <v>130</v>
      </c>
      <c r="F13" s="19" t="s">
        <v>130</v>
      </c>
      <c r="G13" s="19" t="s">
        <v>130</v>
      </c>
      <c r="H13" s="19" t="s">
        <v>130</v>
      </c>
      <c r="I13" s="19" t="s">
        <v>130</v>
      </c>
      <c r="J13" s="19" t="s">
        <v>130</v>
      </c>
      <c r="K13" s="19" t="s">
        <v>130</v>
      </c>
      <c r="L13" s="19" t="s">
        <v>130</v>
      </c>
      <c r="M13" s="19" t="s">
        <v>130</v>
      </c>
      <c r="N13" s="19" t="s">
        <v>130</v>
      </c>
      <c r="O13" s="19" t="s">
        <v>130</v>
      </c>
      <c r="P13" s="19" t="s">
        <v>130</v>
      </c>
      <c r="Q13" s="19" t="s">
        <v>130</v>
      </c>
    </row>
    <row r="14" spans="2:17" ht="13.5">
      <c r="B14" s="214"/>
      <c r="C14" s="25" t="s">
        <v>128</v>
      </c>
      <c r="D14" s="22">
        <v>100</v>
      </c>
      <c r="E14" s="22">
        <v>50.3727369542066</v>
      </c>
      <c r="F14" s="22">
        <v>20.50053248136315</v>
      </c>
      <c r="G14" s="22">
        <v>9.478168264110757</v>
      </c>
      <c r="H14" s="22">
        <v>1.3312034078807242</v>
      </c>
      <c r="I14" s="22">
        <v>11.128860489882854</v>
      </c>
      <c r="J14" s="22">
        <v>0</v>
      </c>
      <c r="K14" s="22">
        <v>7.188498402555911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64.48349307774228</v>
      </c>
    </row>
    <row r="15" spans="2:17" ht="13.5">
      <c r="B15" s="5"/>
      <c r="C15" s="26"/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  <c r="K15" s="4" t="s">
        <v>25</v>
      </c>
      <c r="L15" s="4" t="s">
        <v>25</v>
      </c>
      <c r="M15" s="4" t="s">
        <v>25</v>
      </c>
      <c r="N15" s="4" t="s">
        <v>25</v>
      </c>
      <c r="O15" s="4" t="s">
        <v>25</v>
      </c>
      <c r="P15" s="4" t="s">
        <v>25</v>
      </c>
      <c r="Q15" s="4" t="s">
        <v>25</v>
      </c>
    </row>
    <row r="16" spans="2:17" ht="13.5" customHeight="1">
      <c r="B16" s="190" t="s">
        <v>148</v>
      </c>
      <c r="C16" s="24" t="s">
        <v>20</v>
      </c>
      <c r="D16" s="3">
        <v>950</v>
      </c>
      <c r="E16" s="3">
        <v>442</v>
      </c>
      <c r="F16" s="3">
        <v>163</v>
      </c>
      <c r="G16" s="3">
        <v>163</v>
      </c>
      <c r="H16" s="3">
        <v>0</v>
      </c>
      <c r="I16" s="3">
        <v>169</v>
      </c>
      <c r="J16" s="3">
        <v>1</v>
      </c>
      <c r="K16" s="3">
        <v>12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544</v>
      </c>
    </row>
    <row r="17" spans="2:17" ht="13.5">
      <c r="B17" s="190"/>
      <c r="C17" s="24" t="s">
        <v>21</v>
      </c>
      <c r="D17" s="3">
        <v>835</v>
      </c>
      <c r="E17" s="3">
        <v>527</v>
      </c>
      <c r="F17" s="3">
        <v>186</v>
      </c>
      <c r="G17" s="3">
        <v>24</v>
      </c>
      <c r="H17" s="3">
        <v>0</v>
      </c>
      <c r="I17" s="3">
        <v>72</v>
      </c>
      <c r="J17" s="3">
        <v>0</v>
      </c>
      <c r="K17" s="3">
        <v>26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560</v>
      </c>
    </row>
    <row r="18" spans="2:17" ht="13.5">
      <c r="B18" s="190"/>
      <c r="C18" s="24" t="s">
        <v>127</v>
      </c>
      <c r="D18" s="3">
        <v>1785</v>
      </c>
      <c r="E18" s="3">
        <v>969</v>
      </c>
      <c r="F18" s="3">
        <v>349</v>
      </c>
      <c r="G18" s="3">
        <v>187</v>
      </c>
      <c r="H18" s="3">
        <v>0</v>
      </c>
      <c r="I18" s="3">
        <v>241</v>
      </c>
      <c r="J18" s="3">
        <v>1</v>
      </c>
      <c r="K18" s="3">
        <v>38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1104</v>
      </c>
    </row>
    <row r="19" spans="2:17" ht="13.5">
      <c r="B19" s="190"/>
      <c r="C19" s="24"/>
      <c r="D19" s="19" t="s">
        <v>130</v>
      </c>
      <c r="E19" s="19" t="s">
        <v>130</v>
      </c>
      <c r="F19" s="19" t="s">
        <v>130</v>
      </c>
      <c r="G19" s="19" t="s">
        <v>130</v>
      </c>
      <c r="H19" s="19" t="s">
        <v>130</v>
      </c>
      <c r="I19" s="19" t="s">
        <v>130</v>
      </c>
      <c r="J19" s="19" t="s">
        <v>130</v>
      </c>
      <c r="K19" s="19" t="s">
        <v>130</v>
      </c>
      <c r="L19" s="19" t="s">
        <v>130</v>
      </c>
      <c r="M19" s="19" t="s">
        <v>130</v>
      </c>
      <c r="N19" s="19" t="s">
        <v>130</v>
      </c>
      <c r="O19" s="19" t="s">
        <v>130</v>
      </c>
      <c r="P19" s="19" t="s">
        <v>130</v>
      </c>
      <c r="Q19" s="19" t="s">
        <v>130</v>
      </c>
    </row>
    <row r="20" spans="2:17" ht="13.5">
      <c r="B20" s="214"/>
      <c r="C20" s="25" t="s">
        <v>128</v>
      </c>
      <c r="D20" s="22">
        <v>100</v>
      </c>
      <c r="E20" s="22">
        <v>54.285714285714285</v>
      </c>
      <c r="F20" s="22">
        <v>19.551820728291318</v>
      </c>
      <c r="G20" s="22">
        <v>10.476190476190476</v>
      </c>
      <c r="H20" s="22">
        <v>0</v>
      </c>
      <c r="I20" s="22">
        <v>13.50140056022409</v>
      </c>
      <c r="J20" s="22">
        <v>0.05602240896358543</v>
      </c>
      <c r="K20" s="22">
        <v>2.1288515406162465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61.84873949579832</v>
      </c>
    </row>
    <row r="21" spans="2:17" ht="13.5">
      <c r="B21" s="5"/>
      <c r="C21" s="26"/>
      <c r="D21" s="4" t="s">
        <v>25</v>
      </c>
      <c r="E21" s="4" t="s">
        <v>25</v>
      </c>
      <c r="F21" s="4" t="s">
        <v>25</v>
      </c>
      <c r="G21" s="4" t="s">
        <v>25</v>
      </c>
      <c r="H21" s="4" t="s">
        <v>25</v>
      </c>
      <c r="I21" s="4" t="s">
        <v>25</v>
      </c>
      <c r="J21" s="4" t="s">
        <v>25</v>
      </c>
      <c r="K21" s="4" t="s">
        <v>25</v>
      </c>
      <c r="L21" s="4" t="s">
        <v>25</v>
      </c>
      <c r="M21" s="4" t="s">
        <v>25</v>
      </c>
      <c r="N21" s="4" t="s">
        <v>25</v>
      </c>
      <c r="O21" s="4" t="s">
        <v>25</v>
      </c>
      <c r="P21" s="4" t="s">
        <v>25</v>
      </c>
      <c r="Q21" s="4" t="s">
        <v>25</v>
      </c>
    </row>
    <row r="22" spans="2:17" ht="13.5" customHeight="1">
      <c r="B22" s="190" t="s">
        <v>795</v>
      </c>
      <c r="C22" s="24" t="s">
        <v>20</v>
      </c>
      <c r="D22" s="3">
        <v>913</v>
      </c>
      <c r="E22" s="3">
        <v>426</v>
      </c>
      <c r="F22" s="3">
        <v>130</v>
      </c>
      <c r="G22" s="3">
        <v>140</v>
      </c>
      <c r="H22" s="3">
        <v>2</v>
      </c>
      <c r="I22" s="3">
        <v>134</v>
      </c>
      <c r="J22" s="3">
        <v>6</v>
      </c>
      <c r="K22" s="3">
        <v>75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584</v>
      </c>
    </row>
    <row r="23" spans="2:17" ht="13.5">
      <c r="B23" s="191"/>
      <c r="C23" s="24" t="s">
        <v>21</v>
      </c>
      <c r="D23" s="3">
        <v>900</v>
      </c>
      <c r="E23" s="3">
        <v>508</v>
      </c>
      <c r="F23" s="3">
        <v>181</v>
      </c>
      <c r="G23" s="3">
        <v>99</v>
      </c>
      <c r="H23" s="3">
        <v>0</v>
      </c>
      <c r="I23" s="3">
        <v>89</v>
      </c>
      <c r="J23" s="3">
        <v>2</v>
      </c>
      <c r="K23" s="3">
        <v>21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577</v>
      </c>
    </row>
    <row r="24" spans="2:17" ht="13.5">
      <c r="B24" s="191"/>
      <c r="C24" s="24" t="s">
        <v>127</v>
      </c>
      <c r="D24" s="3">
        <v>1813</v>
      </c>
      <c r="E24" s="3">
        <v>934</v>
      </c>
      <c r="F24" s="3">
        <v>311</v>
      </c>
      <c r="G24" s="3">
        <v>239</v>
      </c>
      <c r="H24" s="3">
        <v>2</v>
      </c>
      <c r="I24" s="3">
        <v>223</v>
      </c>
      <c r="J24" s="3">
        <v>8</v>
      </c>
      <c r="K24" s="3">
        <v>96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1161</v>
      </c>
    </row>
    <row r="25" spans="2:17" ht="13.5">
      <c r="B25" s="191"/>
      <c r="C25" s="24"/>
      <c r="D25" s="19" t="s">
        <v>130</v>
      </c>
      <c r="E25" s="19" t="s">
        <v>130</v>
      </c>
      <c r="F25" s="19" t="s">
        <v>130</v>
      </c>
      <c r="G25" s="19" t="s">
        <v>130</v>
      </c>
      <c r="H25" s="19" t="s">
        <v>130</v>
      </c>
      <c r="I25" s="19" t="s">
        <v>130</v>
      </c>
      <c r="J25" s="19" t="s">
        <v>130</v>
      </c>
      <c r="K25" s="19" t="s">
        <v>130</v>
      </c>
      <c r="L25" s="19" t="s">
        <v>130</v>
      </c>
      <c r="M25" s="19" t="s">
        <v>130</v>
      </c>
      <c r="N25" s="19" t="s">
        <v>130</v>
      </c>
      <c r="O25" s="19" t="s">
        <v>130</v>
      </c>
      <c r="P25" s="19" t="s">
        <v>130</v>
      </c>
      <c r="Q25" s="19" t="s">
        <v>130</v>
      </c>
    </row>
    <row r="26" spans="2:17" ht="13.5">
      <c r="B26" s="192"/>
      <c r="C26" s="25" t="s">
        <v>128</v>
      </c>
      <c r="D26" s="22">
        <v>100</v>
      </c>
      <c r="E26" s="22">
        <v>51.51682294539437</v>
      </c>
      <c r="F26" s="22">
        <v>17.153888582460013</v>
      </c>
      <c r="G26" s="22">
        <v>13.182570325427466</v>
      </c>
      <c r="H26" s="22">
        <v>0.11031439602868175</v>
      </c>
      <c r="I26" s="22">
        <v>12.300055157198015</v>
      </c>
      <c r="J26" s="22">
        <v>0.441257584114727</v>
      </c>
      <c r="K26" s="22">
        <v>5.295091009376724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64.03750689464975</v>
      </c>
    </row>
    <row r="27" spans="2:17" ht="13.5">
      <c r="B27" s="5"/>
      <c r="C27" s="26"/>
      <c r="D27" s="4" t="s">
        <v>25</v>
      </c>
      <c r="E27" s="4" t="s">
        <v>25</v>
      </c>
      <c r="F27" s="4" t="s">
        <v>25</v>
      </c>
      <c r="G27" s="4" t="s">
        <v>25</v>
      </c>
      <c r="H27" s="4" t="s">
        <v>25</v>
      </c>
      <c r="I27" s="4" t="s">
        <v>25</v>
      </c>
      <c r="J27" s="4" t="s">
        <v>25</v>
      </c>
      <c r="K27" s="4" t="s">
        <v>25</v>
      </c>
      <c r="L27" s="4" t="s">
        <v>25</v>
      </c>
      <c r="M27" s="4" t="s">
        <v>25</v>
      </c>
      <c r="N27" s="4" t="s">
        <v>25</v>
      </c>
      <c r="O27" s="4" t="s">
        <v>25</v>
      </c>
      <c r="P27" s="4" t="s">
        <v>25</v>
      </c>
      <c r="Q27" s="4" t="s">
        <v>25</v>
      </c>
    </row>
    <row r="28" spans="2:17" ht="13.5">
      <c r="B28" s="190" t="s">
        <v>816</v>
      </c>
      <c r="C28" s="24" t="s">
        <v>20</v>
      </c>
      <c r="D28" s="3">
        <v>939</v>
      </c>
      <c r="E28" s="3">
        <v>446</v>
      </c>
      <c r="F28" s="3">
        <v>185</v>
      </c>
      <c r="G28" s="3">
        <v>119</v>
      </c>
      <c r="H28" s="3">
        <v>5</v>
      </c>
      <c r="I28" s="3">
        <v>151</v>
      </c>
      <c r="J28" s="3">
        <v>2</v>
      </c>
      <c r="K28" s="3">
        <v>31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577</v>
      </c>
    </row>
    <row r="29" spans="2:17" ht="13.5">
      <c r="B29" s="191"/>
      <c r="C29" s="24" t="s">
        <v>21</v>
      </c>
      <c r="D29" s="3">
        <v>838</v>
      </c>
      <c r="E29" s="3">
        <v>464</v>
      </c>
      <c r="F29" s="3">
        <v>236</v>
      </c>
      <c r="G29" s="3">
        <v>37</v>
      </c>
      <c r="H29" s="3">
        <v>0</v>
      </c>
      <c r="I29" s="3">
        <v>74</v>
      </c>
      <c r="J29" s="3">
        <v>3</v>
      </c>
      <c r="K29" s="3">
        <v>24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537</v>
      </c>
    </row>
    <row r="30" spans="2:17" ht="13.5">
      <c r="B30" s="191"/>
      <c r="C30" s="24" t="s">
        <v>127</v>
      </c>
      <c r="D30" s="3">
        <v>1777</v>
      </c>
      <c r="E30" s="3">
        <v>910</v>
      </c>
      <c r="F30" s="3">
        <v>421</v>
      </c>
      <c r="G30" s="3">
        <v>156</v>
      </c>
      <c r="H30" s="3">
        <v>5</v>
      </c>
      <c r="I30" s="3">
        <v>225</v>
      </c>
      <c r="J30" s="3">
        <v>5</v>
      </c>
      <c r="K30" s="3">
        <v>55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1114</v>
      </c>
    </row>
    <row r="31" spans="2:17" ht="13.5">
      <c r="B31" s="191"/>
      <c r="C31" s="24"/>
      <c r="D31" s="19" t="s">
        <v>130</v>
      </c>
      <c r="E31" s="19" t="s">
        <v>130</v>
      </c>
      <c r="F31" s="19" t="s">
        <v>130</v>
      </c>
      <c r="G31" s="19" t="s">
        <v>130</v>
      </c>
      <c r="H31" s="19" t="s">
        <v>130</v>
      </c>
      <c r="I31" s="19" t="s">
        <v>130</v>
      </c>
      <c r="J31" s="19" t="s">
        <v>130</v>
      </c>
      <c r="K31" s="19" t="s">
        <v>130</v>
      </c>
      <c r="L31" s="19" t="s">
        <v>130</v>
      </c>
      <c r="M31" s="19" t="s">
        <v>130</v>
      </c>
      <c r="N31" s="19" t="s">
        <v>130</v>
      </c>
      <c r="O31" s="19" t="s">
        <v>130</v>
      </c>
      <c r="P31" s="19" t="s">
        <v>130</v>
      </c>
      <c r="Q31" s="19" t="s">
        <v>130</v>
      </c>
    </row>
    <row r="32" spans="2:17" ht="13.5">
      <c r="B32" s="192"/>
      <c r="C32" s="25" t="s">
        <v>128</v>
      </c>
      <c r="D32" s="22">
        <v>100</v>
      </c>
      <c r="E32" s="22">
        <v>51.20990433314575</v>
      </c>
      <c r="F32" s="22">
        <v>23.6916150815982</v>
      </c>
      <c r="G32" s="22">
        <v>8.778840742824986</v>
      </c>
      <c r="H32" s="22">
        <v>0.28137310073157007</v>
      </c>
      <c r="I32" s="22">
        <v>12.661789532920654</v>
      </c>
      <c r="J32" s="22">
        <v>0.28137310073157007</v>
      </c>
      <c r="K32" s="22">
        <v>3.0951041080472708</v>
      </c>
      <c r="L32" s="22">
        <v>0</v>
      </c>
      <c r="M32" s="22">
        <v>0</v>
      </c>
      <c r="N32" s="22">
        <v>0.056274620146314014</v>
      </c>
      <c r="O32" s="22">
        <v>0</v>
      </c>
      <c r="P32" s="22">
        <v>0</v>
      </c>
      <c r="Q32" s="22">
        <v>62.68992684299381</v>
      </c>
    </row>
    <row r="33" spans="2:17" ht="13.5">
      <c r="B33" s="5"/>
      <c r="C33" s="26"/>
      <c r="D33" s="4" t="s">
        <v>25</v>
      </c>
      <c r="E33" s="4" t="s">
        <v>25</v>
      </c>
      <c r="F33" s="4" t="s">
        <v>25</v>
      </c>
      <c r="G33" s="4" t="s">
        <v>25</v>
      </c>
      <c r="H33" s="4" t="s">
        <v>25</v>
      </c>
      <c r="I33" s="4" t="s">
        <v>25</v>
      </c>
      <c r="J33" s="4" t="s">
        <v>25</v>
      </c>
      <c r="K33" s="4" t="s">
        <v>25</v>
      </c>
      <c r="L33" s="4" t="s">
        <v>25</v>
      </c>
      <c r="M33" s="4" t="s">
        <v>25</v>
      </c>
      <c r="N33" s="4" t="s">
        <v>25</v>
      </c>
      <c r="O33" s="4" t="s">
        <v>25</v>
      </c>
      <c r="P33" s="4" t="s">
        <v>25</v>
      </c>
      <c r="Q33" s="4" t="s">
        <v>25</v>
      </c>
    </row>
    <row r="34" spans="2:17" ht="13.5">
      <c r="B34" s="190" t="s">
        <v>1088</v>
      </c>
      <c r="C34" s="24" t="s">
        <v>20</v>
      </c>
      <c r="D34" s="3">
        <f>SUM(E34:L34)</f>
        <v>930</v>
      </c>
      <c r="E34" s="3">
        <v>436</v>
      </c>
      <c r="F34" s="3">
        <v>153</v>
      </c>
      <c r="G34" s="3">
        <v>109</v>
      </c>
      <c r="H34" s="3">
        <v>29</v>
      </c>
      <c r="I34" s="3">
        <v>165</v>
      </c>
      <c r="J34" s="3">
        <v>5</v>
      </c>
      <c r="K34" s="3">
        <v>33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559</v>
      </c>
    </row>
    <row r="35" spans="2:17" ht="13.5">
      <c r="B35" s="191"/>
      <c r="C35" s="24" t="s">
        <v>21</v>
      </c>
      <c r="D35" s="3">
        <f>SUM(E35:L35)</f>
        <v>886</v>
      </c>
      <c r="E35" s="3">
        <v>501</v>
      </c>
      <c r="F35" s="3">
        <v>210</v>
      </c>
      <c r="G35" s="3">
        <v>50</v>
      </c>
      <c r="H35" s="3">
        <v>6</v>
      </c>
      <c r="I35" s="3">
        <v>96</v>
      </c>
      <c r="J35" s="3">
        <v>6</v>
      </c>
      <c r="K35" s="3">
        <v>17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568</v>
      </c>
    </row>
    <row r="36" spans="2:17" ht="13.5">
      <c r="B36" s="191"/>
      <c r="C36" s="24" t="s">
        <v>127</v>
      </c>
      <c r="D36" s="3">
        <f>SUM(E36:L36)</f>
        <v>1816</v>
      </c>
      <c r="E36" s="3">
        <v>937</v>
      </c>
      <c r="F36" s="3">
        <v>363</v>
      </c>
      <c r="G36" s="3">
        <v>159</v>
      </c>
      <c r="H36" s="3">
        <v>35</v>
      </c>
      <c r="I36" s="3">
        <v>261</v>
      </c>
      <c r="J36" s="3">
        <v>11</v>
      </c>
      <c r="K36" s="3">
        <v>50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1127</v>
      </c>
    </row>
    <row r="37" spans="2:17" ht="13.5">
      <c r="B37" s="191"/>
      <c r="C37" s="24"/>
      <c r="D37" s="19" t="s">
        <v>131</v>
      </c>
      <c r="E37" s="19" t="s">
        <v>130</v>
      </c>
      <c r="F37" s="19" t="s">
        <v>130</v>
      </c>
      <c r="G37" s="19" t="s">
        <v>130</v>
      </c>
      <c r="H37" s="19" t="s">
        <v>130</v>
      </c>
      <c r="I37" s="19" t="s">
        <v>130</v>
      </c>
      <c r="J37" s="19" t="s">
        <v>130</v>
      </c>
      <c r="K37" s="19" t="s">
        <v>130</v>
      </c>
      <c r="L37" s="19" t="s">
        <v>130</v>
      </c>
      <c r="M37" s="19" t="s">
        <v>130</v>
      </c>
      <c r="N37" s="19" t="s">
        <v>130</v>
      </c>
      <c r="O37" s="19" t="s">
        <v>130</v>
      </c>
      <c r="P37" s="19" t="s">
        <v>130</v>
      </c>
      <c r="Q37" s="19" t="s">
        <v>130</v>
      </c>
    </row>
    <row r="38" spans="2:17" ht="14.25" thickBot="1">
      <c r="B38" s="193"/>
      <c r="C38" s="27" t="s">
        <v>128</v>
      </c>
      <c r="D38" s="46">
        <v>100</v>
      </c>
      <c r="E38" s="46">
        <v>51.596916</v>
      </c>
      <c r="F38" s="46">
        <v>19.988986</v>
      </c>
      <c r="G38" s="46">
        <v>8.7555066</v>
      </c>
      <c r="H38" s="46">
        <v>1.9273127</v>
      </c>
      <c r="I38" s="46">
        <v>14.3722466</v>
      </c>
      <c r="J38" s="46">
        <v>0.6057268</v>
      </c>
      <c r="K38" s="46">
        <v>2.7533039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62.059</v>
      </c>
    </row>
    <row r="39" ht="13.5">
      <c r="B39" s="1" t="s">
        <v>1398</v>
      </c>
    </row>
    <row r="40" ht="13.5">
      <c r="B40" s="1" t="s">
        <v>107</v>
      </c>
    </row>
  </sheetData>
  <sheetProtection/>
  <mergeCells count="21">
    <mergeCell ref="Q4:Q8"/>
    <mergeCell ref="M4:P6"/>
    <mergeCell ref="M7:M8"/>
    <mergeCell ref="N7:N8"/>
    <mergeCell ref="O7:O8"/>
    <mergeCell ref="D4:D8"/>
    <mergeCell ref="B10:B14"/>
    <mergeCell ref="B16:B20"/>
    <mergeCell ref="K4:K8"/>
    <mergeCell ref="L4:L8"/>
    <mergeCell ref="P7:P8"/>
    <mergeCell ref="B28:B32"/>
    <mergeCell ref="B34:B38"/>
    <mergeCell ref="I4:I8"/>
    <mergeCell ref="J4:J8"/>
    <mergeCell ref="B22:B26"/>
    <mergeCell ref="E5:E8"/>
    <mergeCell ref="F5:F8"/>
    <mergeCell ref="G5:G8"/>
    <mergeCell ref="H5:H8"/>
    <mergeCell ref="B4:C8"/>
  </mergeCells>
  <printOptions/>
  <pageMargins left="0.7" right="0.7" top="0.75" bottom="0.75" header="0.3" footer="0.3"/>
  <pageSetup fitToHeight="1" fitToWidth="1" horizontalDpi="600" verticalDpi="600" orientation="portrait" paperSize="9" scale="96" r:id="rId1"/>
  <ignoredErrors>
    <ignoredError sqref="D34:D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2018-12-12T08:19:50Z</cp:lastPrinted>
  <dcterms:created xsi:type="dcterms:W3CDTF">2015-04-08T06:41:05Z</dcterms:created>
  <dcterms:modified xsi:type="dcterms:W3CDTF">2019-03-07T23:52:50Z</dcterms:modified>
  <cp:category/>
  <cp:version/>
  <cp:contentType/>
  <cp:contentStatus/>
</cp:coreProperties>
</file>