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TE8TVXzGGOiqjyBehe7Fc4ysEii0RRQe4t0KNUzO2ENTpwJO32GQpxrJHTV84K0endR/AtDmyWF9ijNE/1mew==" workbookSaltValue="nm+DfbpmADkg87KYJ+Lf5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<sst xmlns="http://schemas.openxmlformats.org/spreadsheetml/2006/main" count="235" uniqueCount="122">
  <si>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</si>
  <si>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</si>
  <si>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</si>
  <si>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</si>
  <si>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</si>
  <si>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</si>
  <si>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</si>
  <si>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</si>
  <si>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</si>
  <si>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</si>
  <si>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</si>
  <si>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</si>
  <si>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</si>
  <si>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</si>
  <si>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</si>
  <si>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</si>
  <si>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</si>
  <si>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</si>
  <si>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</si>
  <si>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</si>
  <si>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</si>
  <si>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</si>
  <si>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</si>
  <si>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</si>
  <si>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</si>
  <si>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</si>
  <si>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</si>
  <si>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</si>
  <si>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</si>
  <si>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</si>
  <si>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</si>
  <si>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</si>
  <si>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</si>
  <si>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</si>
  <si>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</si>
  <si>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</si>
  <si>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</si>
  <si>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</si>
  <si>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</si>
  <si>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</si>
  <si>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</si>
  <si>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</si>
  <si>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</si>
  <si>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</si>
  <si>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</si>
  <si>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</si>
  <si>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</si>
  <si>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</si>
  <si>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</si>
  <si>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</si>
  <si>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</si>
  <si>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</si>
  <si>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</si>
  <si>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</si>
  <si>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</si>
  <si>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</si>
  <si>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</si>
  <si>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</si>
  <si>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</si>
  <si>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</si>
  <si>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</si>
  <si>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</si>
  <si>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</si>
  <si>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</si>
  <si>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</si>
  <si>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</si>
  <si>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</si>
  <si>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</si>
  <si>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</si>
  <si>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</si>
  <si>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</si>
  <si>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</si>
  <si>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</si>
  <si>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</si>
  <si>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</si>
  <si>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</si>
  <si>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</si>
  <si>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</si>
  <si>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</si>
  <si>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</si>
  <si>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</si>
  <si>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</si>
  <si>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</si>
  <si>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</si>
  <si>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</si>
  <si>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</si>
  <si>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</si>
  <si>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</si>
  <si>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</si>
  <si>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</si>
  <si>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</si>
  <si>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</si>
  <si>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</si>
  <si>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</si>
  <si>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</si>
  <si>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</si>
  <si>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</si>
  <si>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</si>
  <si>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</si>
  <si>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</si>
  <si>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</si>
  <si>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</si>
  <si>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</si>
  <si>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</si>
  <si>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</si>
  <si>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</si>
  <si>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</si>
  <si>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上田市</t>
  </si>
  <si>
    <t>法適用</t>
  </si>
  <si>
    <t>下水道事業</t>
  </si>
  <si>
    <t>小規模集合排水処理</t>
  </si>
  <si>
    <t>I2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</si>
  <si>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</si>
  <si>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</si>
  <si>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</si>
  <si>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</si>
  <si>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</si>
  <si>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</si>
  <si>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</si>
  <si>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有形固定資産減価償却率は、みなし償却制度の廃止に伴い、平成26年度から若干の増加となった。管渠と処理場別に平成29年度の有形固定資産減価償却率を見ると、管渠は約33％、処理場は約77％で、処理場の機械設備は管渠より法定耐用年数が短い分、老朽化が進んでいる。
　管渠は法定耐用年数に達していないため、管渠老朽化率、管渠改善率はともに0％となっている。
</t>
    <phoneticPr fontId="4"/>
  </si>
  <si>
    <t xml:space="preserve">小規模集合排水処理事業は、処理場が1箇所で地理的条件等から公共下水道への統合が難しく、単独で稼働していくことが想定される。
　平成9年度の供用開始から20年が経過しようとし、今後、処理場の設備等の更新を迎える。水洗化人口が40人前後で使用料収入が限られる中、内部留保資金を活用しながら、適切な施設の維持管理に努めていく。
</t>
    <phoneticPr fontId="4"/>
  </si>
  <si>
    <t xml:space="preserve">平成25年度まで毎年わずかながら損失が発生し、平成25年度末で117万円余の累積欠損金を計上していた。平成26年度の会計基準見直しによる長期前受金戻入の計上により、平成26年度に一時的に累積欠損金が解消された。平成28年度以降累積欠損比率は0％、経常収支比率は100％を上回っている。
　流動比率は、借入資本金制度の廃止に伴い、1年以内に償還する企業債が流動負債へ計上されたことで平成26年度から極端に減少したものの、短期支払能力の目安である100％を上回っている。
 企業債残高対事業規模比率は、企業債の償還により減少しているが、必要な更新を見据え、適切な使用料を維持する必要がある。
　経費回収率では、平成29年度で41.56％と平均値より高いものの、使用料で経費を回収できておらず、一般会計繰入金で補てんしている状況である。
　汚水処理原価は、減価償却費と支払利息の減により減少傾向にあるが、建設から20年近くが経過し、施設の老朽化が進む中、今後の更新による汚水処理原価の上昇が考えられる。
　施設利用率は、人口減少や節水機器の普及等の社会情勢の変化により、人口や処理水量について、計画値と現状にかい離が発生し、20％台を推移しており、処理能力に余剰が生じている。
　水洗化率は、平成29年度において、人口増により微増している。
</t>
    <rPh sb="235" eb="237">
      <t>キギョウ</t>
    </rPh>
    <rPh sb="237" eb="238">
      <t>サイ</t>
    </rPh>
    <rPh sb="238" eb="240">
      <t>ザンダカ</t>
    </rPh>
    <rPh sb="240" eb="241">
      <t>タイ</t>
    </rPh>
    <rPh sb="241" eb="243">
      <t>ジギョウ</t>
    </rPh>
    <rPh sb="243" eb="245">
      <t>キボ</t>
    </rPh>
    <rPh sb="245" eb="247">
      <t>ヒリツ</t>
    </rPh>
    <rPh sb="249" eb="251">
      <t>キギョウ</t>
    </rPh>
    <rPh sb="251" eb="252">
      <t>サイ</t>
    </rPh>
    <rPh sb="253" eb="255">
      <t>ショウカン</t>
    </rPh>
    <rPh sb="258" eb="260">
      <t>ゲンショウ</t>
    </rPh>
    <rPh sb="266" eb="268">
      <t>ヒツヨウ</t>
    </rPh>
    <rPh sb="269" eb="271">
      <t>コウシン</t>
    </rPh>
    <rPh sb="272" eb="274">
      <t>ミス</t>
    </rPh>
    <rPh sb="276" eb="278">
      <t>テキセツ</t>
    </rPh>
    <rPh sb="279" eb="281">
      <t>シヨウ</t>
    </rPh>
    <rPh sb="281" eb="282">
      <t>リョウ</t>
    </rPh>
    <rPh sb="283" eb="285">
      <t>イジ</t>
    </rPh>
    <rPh sb="287" eb="28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</si>
</sst>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3E-48B5-ACA1-CC6A96A31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06336"/>
        <c:axId val="9901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>
                  <c:v>0.01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3E-48B5-ACA1-CC6A96A31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06336"/>
        <c:axId val="99012992"/>
      </c:lineChart>
      <c:dateAx>
        <c:axId val="9900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12992"/>
        <c:crosses val="autoZero"/>
        <c:auto val="1"/>
        <c:lblOffset val="100"/>
        <c:baseTimeUnit val="years"/>
      </c:dateAx>
      <c:valAx>
        <c:axId val="9901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0633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26.53</c:v>
                </c:pt>
                <c:pt idx="1">
                  <c:v>28.57</c:v>
                </c:pt>
                <c:pt idx="2">
                  <c:v>26.53</c:v>
                </c:pt>
                <c:pt idx="3">
                  <c:v>26.53</c:v>
                </c:pt>
                <c:pt idx="4">
                  <c:v>26.53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6B-46B5-972C-AC8A7EC18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24544"/>
        <c:axId val="9852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35.64</c:v>
                </c:pt>
                <c:pt idx="1">
                  <c:v>37.950000000000003</c:v>
                </c:pt>
                <c:pt idx="2">
                  <c:v>34.92</c:v>
                </c:pt>
                <c:pt idx="3">
                  <c:v>36.44</c:v>
                </c:pt>
                <c:pt idx="4">
                  <c:v>34.29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6B-46B5-972C-AC8A7EC18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24544"/>
        <c:axId val="98526720"/>
      </c:lineChart>
      <c:dateAx>
        <c:axId val="9852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26720"/>
        <c:crosses val="autoZero"/>
        <c:auto val="1"/>
        <c:lblOffset val="100"/>
        <c:baseTimeUnit val="years"/>
      </c:dateAx>
      <c:valAx>
        <c:axId val="9852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2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84.44</c:v>
                </c:pt>
                <c:pt idx="1">
                  <c:v>85.42</c:v>
                </c:pt>
                <c:pt idx="2">
                  <c:v>83.33</c:v>
                </c:pt>
                <c:pt idx="3">
                  <c:v>83.33</c:v>
                </c:pt>
                <c:pt idx="4">
                  <c:v>86.96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A2-4EEB-9099-CC9F0FED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53856"/>
        <c:axId val="9855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87.19</c:v>
                </c:pt>
                <c:pt idx="1">
                  <c:v>88.2</c:v>
                </c:pt>
                <c:pt idx="2">
                  <c:v>88.64</c:v>
                </c:pt>
                <c:pt idx="3">
                  <c:v>89.93</c:v>
                </c:pt>
                <c:pt idx="4">
                  <c:v>89.88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A2-4EEB-9099-CC9F0FED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53856"/>
        <c:axId val="98555776"/>
      </c:lineChart>
      <c:dateAx>
        <c:axId val="985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55776"/>
        <c:crosses val="autoZero"/>
        <c:auto val="1"/>
        <c:lblOffset val="100"/>
        <c:baseTimeUnit val="years"/>
      </c:dateAx>
      <c:valAx>
        <c:axId val="9855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97.9</c:v>
                </c:pt>
                <c:pt idx="1">
                  <c:v>72.83</c:v>
                </c:pt>
                <c:pt idx="2">
                  <c:v>78.27</c:v>
                </c:pt>
                <c:pt idx="3">
                  <c:v>128.38999999999999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FB-4945-8F5D-523FBADBB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45280"/>
        <c:axId val="10454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105.36</c:v>
                </c:pt>
                <c:pt idx="1">
                  <c:v>105.88</c:v>
                </c:pt>
                <c:pt idx="2">
                  <c:v>94.85</c:v>
                </c:pt>
                <c:pt idx="3">
                  <c:v>96.1</c:v>
                </c:pt>
                <c:pt idx="4">
                  <c:v>97.69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FB-4945-8F5D-523FBADBB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45280"/>
        <c:axId val="104548992"/>
      </c:lineChart>
      <c:dateAx>
        <c:axId val="10454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48992"/>
        <c:crosses val="autoZero"/>
        <c:auto val="1"/>
        <c:lblOffset val="100"/>
        <c:baseTimeUnit val="years"/>
      </c:dateAx>
      <c:valAx>
        <c:axId val="10454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4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41.21</c:v>
                </c:pt>
                <c:pt idx="1">
                  <c:v>48.14</c:v>
                </c:pt>
                <c:pt idx="2">
                  <c:v>50.66</c:v>
                </c:pt>
                <c:pt idx="3">
                  <c:v>52.27</c:v>
                </c:pt>
                <c:pt idx="4">
                  <c:v>53.84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22-432C-88D5-6EB204ED7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91456"/>
        <c:axId val="12329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26.25</c:v>
                </c:pt>
                <c:pt idx="1">
                  <c:v>27.64</c:v>
                </c:pt>
                <c:pt idx="2">
                  <c:v>33.58</c:v>
                </c:pt>
                <c:pt idx="3">
                  <c:v>32.36</c:v>
                </c:pt>
                <c:pt idx="4">
                  <c:v>31.73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22-432C-88D5-6EB204ED7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91456"/>
        <c:axId val="123298944"/>
      </c:lineChart>
      <c:dateAx>
        <c:axId val="12189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298944"/>
        <c:crosses val="autoZero"/>
        <c:auto val="1"/>
        <c:lblOffset val="100"/>
        <c:baseTimeUnit val="years"/>
      </c:dateAx>
      <c:valAx>
        <c:axId val="12329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9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AA-48E5-991D-BCBD8C10E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41536"/>
        <c:axId val="18744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AA-48E5-991D-BCBD8C10E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1536"/>
        <c:axId val="187443840"/>
      </c:lineChart>
      <c:dateAx>
        <c:axId val="18744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443840"/>
        <c:crosses val="autoZero"/>
        <c:auto val="1"/>
        <c:lblOffset val="100"/>
        <c:baseTimeUnit val="years"/>
      </c:dateAx>
      <c:valAx>
        <c:axId val="18744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44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116.4</c:v>
                </c:pt>
                <c:pt idx="1">
                  <c:v>0</c:v>
                </c:pt>
                <c:pt idx="2" formatCode="#,##0.00;&quot;△&quot;#,##0.00;&quot;-&quot;">
                  <c:v>295.79000000000002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1F-45C1-9E1C-DF46585FB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78496"/>
        <c:axId val="9678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1333.85</c:v>
                </c:pt>
                <c:pt idx="1">
                  <c:v>933.68</c:v>
                </c:pt>
                <c:pt idx="2">
                  <c:v>1033.78</c:v>
                </c:pt>
                <c:pt idx="3">
                  <c:v>929.29</c:v>
                </c:pt>
                <c:pt idx="4">
                  <c:v>1037.73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1F-45C1-9E1C-DF46585FB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78496"/>
        <c:axId val="96780672"/>
      </c:lineChart>
      <c:dateAx>
        <c:axId val="9677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80672"/>
        <c:crosses val="autoZero"/>
        <c:auto val="1"/>
        <c:lblOffset val="100"/>
        <c:baseTimeUnit val="years"/>
      </c:dateAx>
      <c:valAx>
        <c:axId val="9678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7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20154.55</c:v>
                </c:pt>
                <c:pt idx="1">
                  <c:v>2248.98</c:v>
                </c:pt>
                <c:pt idx="2">
                  <c:v>2099.0500000000002</c:v>
                </c:pt>
                <c:pt idx="3">
                  <c:v>2034</c:v>
                </c:pt>
                <c:pt idx="4">
                  <c:v>1912.72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BF-4BC8-BF7F-6B2C2D6F2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91552"/>
        <c:axId val="967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211.25</c:v>
                </c:pt>
                <c:pt idx="1">
                  <c:v>135.62</c:v>
                </c:pt>
                <c:pt idx="2">
                  <c:v>133.78</c:v>
                </c:pt>
                <c:pt idx="3">
                  <c:v>216.89</c:v>
                </c:pt>
                <c:pt idx="4">
                  <c:v>89.03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BF-4BC8-BF7F-6B2C2D6F2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91552"/>
        <c:axId val="96793728"/>
      </c:lineChart>
      <c:dateAx>
        <c:axId val="9679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93728"/>
        <c:crosses val="autoZero"/>
        <c:auto val="1"/>
        <c:lblOffset val="100"/>
        <c:baseTimeUnit val="years"/>
      </c:dateAx>
      <c:valAx>
        <c:axId val="967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9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1009.39</c:v>
                </c:pt>
                <c:pt idx="1">
                  <c:v>1053.5</c:v>
                </c:pt>
                <c:pt idx="2">
                  <c:v>2592.5500000000002</c:v>
                </c:pt>
                <c:pt idx="3">
                  <c:v>929.56</c:v>
                </c:pt>
                <c:pt idx="4">
                  <c:v>859.29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F9-45CE-896F-08EB0CA22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54208"/>
        <c:axId val="9825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3189.89</c:v>
                </c:pt>
                <c:pt idx="1">
                  <c:v>2585.83</c:v>
                </c:pt>
                <c:pt idx="2">
                  <c:v>2464.06</c:v>
                </c:pt>
                <c:pt idx="3">
                  <c:v>1914.94</c:v>
                </c:pt>
                <c:pt idx="4">
                  <c:v>1759.36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F9-45CE-896F-08EB0CA22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54208"/>
        <c:axId val="98256384"/>
      </c:lineChart>
      <c:dateAx>
        <c:axId val="9825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56384"/>
        <c:crosses val="autoZero"/>
        <c:auto val="1"/>
        <c:lblOffset val="100"/>
        <c:baseTimeUnit val="years"/>
      </c:dateAx>
      <c:valAx>
        <c:axId val="9825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5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24.3</c:v>
                </c:pt>
                <c:pt idx="1">
                  <c:v>19.170000000000002</c:v>
                </c:pt>
                <c:pt idx="2">
                  <c:v>22.47</c:v>
                </c:pt>
                <c:pt idx="3">
                  <c:v>37.770000000000003</c:v>
                </c:pt>
                <c:pt idx="4">
                  <c:v>41.56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B9-448F-931F-B76ACD920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69824"/>
        <c:axId val="9827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27.92</c:v>
                </c:pt>
                <c:pt idx="1">
                  <c:v>31.45</c:v>
                </c:pt>
                <c:pt idx="2">
                  <c:v>32.909999999999997</c:v>
                </c:pt>
                <c:pt idx="3">
                  <c:v>34.020000000000003</c:v>
                </c:pt>
                <c:pt idx="4">
                  <c:v>37.200000000000003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B9-448F-931F-B76ACD920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9824"/>
        <c:axId val="98276096"/>
      </c:lineChart>
      <c:dateAx>
        <c:axId val="9826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76096"/>
        <c:crosses val="autoZero"/>
        <c:auto val="1"/>
        <c:lblOffset val="100"/>
        <c:baseTimeUnit val="years"/>
      </c:dateAx>
      <c:valAx>
        <c:axId val="9827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6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853.59</c:v>
                </c:pt>
                <c:pt idx="1">
                  <c:v>989.6</c:v>
                </c:pt>
                <c:pt idx="2">
                  <c:v>821.2</c:v>
                </c:pt>
                <c:pt idx="3">
                  <c:v>508.36</c:v>
                </c:pt>
                <c:pt idx="4">
                  <c:v>463.17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85-4334-879E-41BE8A41C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03680"/>
        <c:axId val="9850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602.87</c:v>
                </c:pt>
                <c:pt idx="1">
                  <c:v>588.54999999999995</c:v>
                </c:pt>
                <c:pt idx="2">
                  <c:v>561.54</c:v>
                </c:pt>
                <c:pt idx="3">
                  <c:v>553.77</c:v>
                </c:pt>
                <c:pt idx="4">
                  <c:v>508.64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85-4334-879E-41BE8A41C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03680"/>
        <c:axId val="98505856"/>
      </c:lineChart>
      <c:dateAx>
        <c:axId val="9850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05856"/>
        <c:crosses val="autoZero"/>
        <c:auto val="1"/>
        <c:lblOffset val="100"/>
        <c:baseTimeUnit val="years"/>
      </c:dateAx>
      <c:valAx>
        <c:axId val="9850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0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【1,454.74】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【1,943.90】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>
      <selection activeCell="P8" sqref="P8:V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長野県　上田市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小規模集合排水処理</v>
      </c>
      <c r="Q8" s="48"/>
      <c r="R8" s="48"/>
      <c r="S8" s="48"/>
      <c r="T8" s="48"/>
      <c r="U8" s="48"/>
      <c r="V8" s="48"/>
      <c r="W8" s="48" t="str">
        <f>データ!L6</f>
        <v>I2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158537</v>
      </c>
      <c r="AM8" s="50"/>
      <c r="AN8" s="50"/>
      <c r="AO8" s="50"/>
      <c r="AP8" s="50"/>
      <c r="AQ8" s="50"/>
      <c r="AR8" s="50"/>
      <c r="AS8" s="50"/>
      <c r="AT8" s="45">
        <f>データ!T6</f>
        <v>552.04</v>
      </c>
      <c r="AU8" s="45"/>
      <c r="AV8" s="45"/>
      <c r="AW8" s="45"/>
      <c r="AX8" s="45"/>
      <c r="AY8" s="45"/>
      <c r="AZ8" s="45"/>
      <c r="BA8" s="45"/>
      <c r="BB8" s="45">
        <f>データ!U6</f>
        <v>287.18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76.319999999999993</v>
      </c>
      <c r="J10" s="45"/>
      <c r="K10" s="45"/>
      <c r="L10" s="45"/>
      <c r="M10" s="45"/>
      <c r="N10" s="45"/>
      <c r="O10" s="45"/>
      <c r="P10" s="45">
        <f>データ!P6</f>
        <v>0.03</v>
      </c>
      <c r="Q10" s="45"/>
      <c r="R10" s="45"/>
      <c r="S10" s="45"/>
      <c r="T10" s="45"/>
      <c r="U10" s="45"/>
      <c r="V10" s="45"/>
      <c r="W10" s="45">
        <f>データ!Q6</f>
        <v>97.31</v>
      </c>
      <c r="X10" s="45"/>
      <c r="Y10" s="45"/>
      <c r="Z10" s="45"/>
      <c r="AA10" s="45"/>
      <c r="AB10" s="45"/>
      <c r="AC10" s="45"/>
      <c r="AD10" s="50">
        <f>データ!R6</f>
        <v>3754</v>
      </c>
      <c r="AE10" s="50"/>
      <c r="AF10" s="50"/>
      <c r="AG10" s="50"/>
      <c r="AH10" s="50"/>
      <c r="AI10" s="50"/>
      <c r="AJ10" s="50"/>
      <c r="AK10" s="2"/>
      <c r="AL10" s="50">
        <f>データ!V6</f>
        <v>46</v>
      </c>
      <c r="AM10" s="50"/>
      <c r="AN10" s="50"/>
      <c r="AO10" s="50"/>
      <c r="AP10" s="50"/>
      <c r="AQ10" s="50"/>
      <c r="AR10" s="50"/>
      <c r="AS10" s="50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2300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119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120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【96.79】</v>
      </c>
      <c r="F86" s="26" t="str">
        <f>データ!AT6</f>
        <v>【1,454.74】</v>
      </c>
      <c r="G86" s="26" t="str">
        <f>データ!BE6</f>
        <v>【88.26】</v>
      </c>
      <c r="H86" s="26" t="str">
        <f>データ!BP6</f>
        <v>【1,943.90】</v>
      </c>
      <c r="I86" s="26" t="str">
        <f>データ!CA6</f>
        <v>【37.34】</v>
      </c>
      <c r="J86" s="26" t="str">
        <f>データ!CL6</f>
        <v>【502.45】</v>
      </c>
      <c r="K86" s="26" t="str">
        <f>データ!CW6</f>
        <v>【35.35】</v>
      </c>
      <c r="L86" s="26" t="str">
        <f>データ!DH6</f>
        <v>【89.79】</v>
      </c>
      <c r="M86" s="26" t="str">
        <f>データ!DS6</f>
        <v>【31.55】</v>
      </c>
      <c r="N86" s="26" t="str">
        <f>データ!ED6</f>
        <v>【0.00】</v>
      </c>
      <c r="O86" s="26" t="str">
        <f>データ!EO6</f>
        <v>【0.00】</v>
      </c>
    </row>
  </sheetData>
  <sheetProtection algorithmName="SHA-512" hashValue="XFckQrukysHPegVfd0d630BiLswkQlrKTIOd88GioAGX8yR9stSANeLJj0h6xfN54AurazwZK7+mHfGk4GaS/g==" saltValue="WLFIydB1/hPep7lQT+1de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36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5</v>
      </c>
      <c r="N5" s="32" t="s">
        <v>84</v>
      </c>
      <c r="O5" s="32" t="s">
        <v>85</v>
      </c>
      <c r="P5" s="32" t="s">
        <v>86</v>
      </c>
      <c r="Q5" s="32" t="s">
        <v>87</v>
      </c>
      <c r="R5" s="32" t="s">
        <v>88</v>
      </c>
      <c r="S5" s="32" t="s">
        <v>89</v>
      </c>
      <c r="T5" s="32" t="s">
        <v>90</v>
      </c>
      <c r="U5" s="32" t="s">
        <v>91</v>
      </c>
      <c r="V5" s="32" t="s">
        <v>92</v>
      </c>
      <c r="W5" s="32" t="s">
        <v>93</v>
      </c>
      <c r="X5" s="32" t="s">
        <v>94</v>
      </c>
      <c r="Y5" s="32" t="s">
        <v>95</v>
      </c>
      <c r="Z5" s="32" t="s">
        <v>96</v>
      </c>
      <c r="AA5" s="32" t="s">
        <v>97</v>
      </c>
      <c r="AB5" s="32" t="s">
        <v>98</v>
      </c>
      <c r="AC5" s="32" t="s">
        <v>99</v>
      </c>
      <c r="AD5" s="32" t="s">
        <v>100</v>
      </c>
      <c r="AE5" s="32" t="s">
        <v>101</v>
      </c>
      <c r="AF5" s="32" t="s">
        <v>102</v>
      </c>
      <c r="AG5" s="32" t="s">
        <v>103</v>
      </c>
      <c r="AH5" s="32" t="s">
        <v>104</v>
      </c>
      <c r="AI5" s="32" t="s">
        <v>43</v>
      </c>
      <c r="AJ5" s="32" t="s">
        <v>95</v>
      </c>
      <c r="AK5" s="32" t="s">
        <v>96</v>
      </c>
      <c r="AL5" s="32" t="s">
        <v>97</v>
      </c>
      <c r="AM5" s="32" t="s">
        <v>98</v>
      </c>
      <c r="AN5" s="32" t="s">
        <v>99</v>
      </c>
      <c r="AO5" s="32" t="s">
        <v>100</v>
      </c>
      <c r="AP5" s="32" t="s">
        <v>101</v>
      </c>
      <c r="AQ5" s="32" t="s">
        <v>102</v>
      </c>
      <c r="AR5" s="32" t="s">
        <v>103</v>
      </c>
      <c r="AS5" s="32" t="s">
        <v>104</v>
      </c>
      <c r="AT5" s="32" t="s">
        <v>105</v>
      </c>
      <c r="AU5" s="32" t="s">
        <v>95</v>
      </c>
      <c r="AV5" s="32" t="s">
        <v>96</v>
      </c>
      <c r="AW5" s="32" t="s">
        <v>97</v>
      </c>
      <c r="AX5" s="32" t="s">
        <v>98</v>
      </c>
      <c r="AY5" s="32" t="s">
        <v>99</v>
      </c>
      <c r="AZ5" s="32" t="s">
        <v>100</v>
      </c>
      <c r="BA5" s="32" t="s">
        <v>101</v>
      </c>
      <c r="BB5" s="32" t="s">
        <v>102</v>
      </c>
      <c r="BC5" s="32" t="s">
        <v>103</v>
      </c>
      <c r="BD5" s="32" t="s">
        <v>104</v>
      </c>
      <c r="BE5" s="32" t="s">
        <v>105</v>
      </c>
      <c r="BF5" s="32" t="s">
        <v>95</v>
      </c>
      <c r="BG5" s="32" t="s">
        <v>96</v>
      </c>
      <c r="BH5" s="32" t="s">
        <v>97</v>
      </c>
      <c r="BI5" s="32" t="s">
        <v>98</v>
      </c>
      <c r="BJ5" s="32" t="s">
        <v>99</v>
      </c>
      <c r="BK5" s="32" t="s">
        <v>100</v>
      </c>
      <c r="BL5" s="32" t="s">
        <v>101</v>
      </c>
      <c r="BM5" s="32" t="s">
        <v>102</v>
      </c>
      <c r="BN5" s="32" t="s">
        <v>103</v>
      </c>
      <c r="BO5" s="32" t="s">
        <v>104</v>
      </c>
      <c r="BP5" s="32" t="s">
        <v>105</v>
      </c>
      <c r="BQ5" s="32" t="s">
        <v>95</v>
      </c>
      <c r="BR5" s="32" t="s">
        <v>96</v>
      </c>
      <c r="BS5" s="32" t="s">
        <v>97</v>
      </c>
      <c r="BT5" s="32" t="s">
        <v>98</v>
      </c>
      <c r="BU5" s="32" t="s">
        <v>99</v>
      </c>
      <c r="BV5" s="32" t="s">
        <v>100</v>
      </c>
      <c r="BW5" s="32" t="s">
        <v>101</v>
      </c>
      <c r="BX5" s="32" t="s">
        <v>102</v>
      </c>
      <c r="BY5" s="32" t="s">
        <v>103</v>
      </c>
      <c r="BZ5" s="32" t="s">
        <v>104</v>
      </c>
      <c r="CA5" s="32" t="s">
        <v>105</v>
      </c>
      <c r="CB5" s="32" t="s">
        <v>95</v>
      </c>
      <c r="CC5" s="32" t="s">
        <v>96</v>
      </c>
      <c r="CD5" s="32" t="s">
        <v>97</v>
      </c>
      <c r="CE5" s="32" t="s">
        <v>98</v>
      </c>
      <c r="CF5" s="32" t="s">
        <v>99</v>
      </c>
      <c r="CG5" s="32" t="s">
        <v>100</v>
      </c>
      <c r="CH5" s="32" t="s">
        <v>101</v>
      </c>
      <c r="CI5" s="32" t="s">
        <v>102</v>
      </c>
      <c r="CJ5" s="32" t="s">
        <v>103</v>
      </c>
      <c r="CK5" s="32" t="s">
        <v>104</v>
      </c>
      <c r="CL5" s="32" t="s">
        <v>105</v>
      </c>
      <c r="CM5" s="32" t="s">
        <v>95</v>
      </c>
      <c r="CN5" s="32" t="s">
        <v>96</v>
      </c>
      <c r="CO5" s="32" t="s">
        <v>97</v>
      </c>
      <c r="CP5" s="32" t="s">
        <v>98</v>
      </c>
      <c r="CQ5" s="32" t="s">
        <v>99</v>
      </c>
      <c r="CR5" s="32" t="s">
        <v>100</v>
      </c>
      <c r="CS5" s="32" t="s">
        <v>101</v>
      </c>
      <c r="CT5" s="32" t="s">
        <v>102</v>
      </c>
      <c r="CU5" s="32" t="s">
        <v>103</v>
      </c>
      <c r="CV5" s="32" t="s">
        <v>104</v>
      </c>
      <c r="CW5" s="32" t="s">
        <v>105</v>
      </c>
      <c r="CX5" s="32" t="s">
        <v>95</v>
      </c>
      <c r="CY5" s="32" t="s">
        <v>96</v>
      </c>
      <c r="CZ5" s="32" t="s">
        <v>97</v>
      </c>
      <c r="DA5" s="32" t="s">
        <v>98</v>
      </c>
      <c r="DB5" s="32" t="s">
        <v>99</v>
      </c>
      <c r="DC5" s="32" t="s">
        <v>100</v>
      </c>
      <c r="DD5" s="32" t="s">
        <v>101</v>
      </c>
      <c r="DE5" s="32" t="s">
        <v>102</v>
      </c>
      <c r="DF5" s="32" t="s">
        <v>103</v>
      </c>
      <c r="DG5" s="32" t="s">
        <v>104</v>
      </c>
      <c r="DH5" s="32" t="s">
        <v>105</v>
      </c>
      <c r="DI5" s="32" t="s">
        <v>95</v>
      </c>
      <c r="DJ5" s="32" t="s">
        <v>96</v>
      </c>
      <c r="DK5" s="32" t="s">
        <v>97</v>
      </c>
      <c r="DL5" s="32" t="s">
        <v>98</v>
      </c>
      <c r="DM5" s="32" t="s">
        <v>99</v>
      </c>
      <c r="DN5" s="32" t="s">
        <v>100</v>
      </c>
      <c r="DO5" s="32" t="s">
        <v>101</v>
      </c>
      <c r="DP5" s="32" t="s">
        <v>102</v>
      </c>
      <c r="DQ5" s="32" t="s">
        <v>103</v>
      </c>
      <c r="DR5" s="32" t="s">
        <v>104</v>
      </c>
      <c r="DS5" s="32" t="s">
        <v>105</v>
      </c>
      <c r="DT5" s="32" t="s">
        <v>95</v>
      </c>
      <c r="DU5" s="32" t="s">
        <v>96</v>
      </c>
      <c r="DV5" s="32" t="s">
        <v>97</v>
      </c>
      <c r="DW5" s="32" t="s">
        <v>98</v>
      </c>
      <c r="DX5" s="32" t="s">
        <v>99</v>
      </c>
      <c r="DY5" s="32" t="s">
        <v>100</v>
      </c>
      <c r="DZ5" s="32" t="s">
        <v>101</v>
      </c>
      <c r="EA5" s="32" t="s">
        <v>102</v>
      </c>
      <c r="EB5" s="32" t="s">
        <v>103</v>
      </c>
      <c r="EC5" s="32" t="s">
        <v>104</v>
      </c>
      <c r="ED5" s="32" t="s">
        <v>105</v>
      </c>
      <c r="EE5" s="32" t="s">
        <v>95</v>
      </c>
      <c r="EF5" s="32" t="s">
        <v>96</v>
      </c>
      <c r="EG5" s="32" t="s">
        <v>97</v>
      </c>
      <c r="EH5" s="32" t="s">
        <v>98</v>
      </c>
      <c r="EI5" s="32" t="s">
        <v>99</v>
      </c>
      <c r="EJ5" s="32" t="s">
        <v>100</v>
      </c>
      <c r="EK5" s="32" t="s">
        <v>101</v>
      </c>
      <c r="EL5" s="32" t="s">
        <v>102</v>
      </c>
      <c r="EM5" s="32" t="s">
        <v>103</v>
      </c>
      <c r="EN5" s="32" t="s">
        <v>104</v>
      </c>
      <c r="EO5" s="32" t="s">
        <v>105</v>
      </c>
    </row>
    <row r="6" spans="1:148" s="36" customFormat="1" x14ac:dyDescent="0.15">
      <c r="A6" s="28" t="s">
        <v>106</v>
      </c>
      <c r="B6" s="33">
        <f>B7</f>
        <v>2017</v>
      </c>
      <c r="C6" s="33">
        <f t="shared" ref="C6:X6" si="3">C7</f>
        <v>202037</v>
      </c>
      <c r="D6" s="33">
        <f t="shared" si="3"/>
        <v>46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長野県　上田市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>
        <f t="shared" si="3"/>
        <v>76.319999999999993</v>
      </c>
      <c r="P6" s="34">
        <f t="shared" si="3"/>
        <v>0.03</v>
      </c>
      <c r="Q6" s="34">
        <f t="shared" si="3"/>
        <v>97.31</v>
      </c>
      <c r="R6" s="34">
        <f t="shared" si="3"/>
        <v>3754</v>
      </c>
      <c r="S6" s="34">
        <f t="shared" si="3"/>
        <v>158537</v>
      </c>
      <c r="T6" s="34">
        <f t="shared" si="3"/>
        <v>552.04</v>
      </c>
      <c r="U6" s="34">
        <f t="shared" si="3"/>
        <v>287.18</v>
      </c>
      <c r="V6" s="34">
        <f t="shared" si="3"/>
        <v>46</v>
      </c>
      <c r="W6" s="34">
        <f t="shared" si="3"/>
        <v>0.02</v>
      </c>
      <c r="X6" s="34">
        <f t="shared" si="3"/>
        <v>2300</v>
      </c>
      <c r="Y6" s="35">
        <f>IF(Y7="",NA(),Y7)</f>
        <v>97.9</v>
      </c>
      <c r="Z6" s="35">
        <f t="shared" ref="Z6:AH6" si="4">IF(Z7="",NA(),Z7)</f>
        <v>72.83</v>
      </c>
      <c r="AA6" s="35">
        <f t="shared" si="4"/>
        <v>78.27</v>
      </c>
      <c r="AB6" s="35">
        <f t="shared" si="4"/>
        <v>128.38999999999999</v>
      </c>
      <c r="AC6" s="35">
        <f t="shared" si="4"/>
        <v>100</v>
      </c>
      <c r="AD6" s="35">
        <f t="shared" si="4"/>
        <v>105.36</v>
      </c>
      <c r="AE6" s="35">
        <f t="shared" si="4"/>
        <v>105.88</v>
      </c>
      <c r="AF6" s="35">
        <f t="shared" si="4"/>
        <v>94.85</v>
      </c>
      <c r="AG6" s="35">
        <f t="shared" si="4"/>
        <v>96.1</v>
      </c>
      <c r="AH6" s="35">
        <f t="shared" si="4"/>
        <v>97.69</v>
      </c>
      <c r="AI6" s="34" t="str">
        <f>IF(AI7="","",IF(AI7="-","【-】","【"&amp;SUBSTITUTE(TEXT(AI7,"#,##0.00"),"-","△")&amp;"】"))</f>
        <v>【96.79】</v>
      </c>
      <c r="AJ6" s="35">
        <f>IF(AJ7="",NA(),AJ7)</f>
        <v>116.4</v>
      </c>
      <c r="AK6" s="34">
        <f t="shared" ref="AK6:AS6" si="5">IF(AK7="",NA(),AK7)</f>
        <v>0</v>
      </c>
      <c r="AL6" s="35">
        <f t="shared" si="5"/>
        <v>295.79000000000002</v>
      </c>
      <c r="AM6" s="34">
        <f t="shared" si="5"/>
        <v>0</v>
      </c>
      <c r="AN6" s="34">
        <f t="shared" si="5"/>
        <v>0</v>
      </c>
      <c r="AO6" s="35">
        <f t="shared" si="5"/>
        <v>1333.85</v>
      </c>
      <c r="AP6" s="35">
        <f t="shared" si="5"/>
        <v>933.68</v>
      </c>
      <c r="AQ6" s="35">
        <f t="shared" si="5"/>
        <v>1033.78</v>
      </c>
      <c r="AR6" s="35">
        <f t="shared" si="5"/>
        <v>929.29</v>
      </c>
      <c r="AS6" s="35">
        <f t="shared" si="5"/>
        <v>1037.73</v>
      </c>
      <c r="AT6" s="34" t="str">
        <f>IF(AT7="","",IF(AT7="-","【-】","【"&amp;SUBSTITUTE(TEXT(AT7,"#,##0.00"),"-","△")&amp;"】"))</f>
        <v>【1,454.74】</v>
      </c>
      <c r="AU6" s="35">
        <f>IF(AU7="",NA(),AU7)</f>
        <v>20154.55</v>
      </c>
      <c r="AV6" s="35">
        <f t="shared" ref="AV6:BD6" si="6">IF(AV7="",NA(),AV7)</f>
        <v>2248.98</v>
      </c>
      <c r="AW6" s="35">
        <f t="shared" si="6"/>
        <v>2099.0500000000002</v>
      </c>
      <c r="AX6" s="35">
        <f t="shared" si="6"/>
        <v>2034</v>
      </c>
      <c r="AY6" s="35">
        <f t="shared" si="6"/>
        <v>1912.72</v>
      </c>
      <c r="AZ6" s="35">
        <f t="shared" si="6"/>
        <v>211.25</v>
      </c>
      <c r="BA6" s="35">
        <f t="shared" si="6"/>
        <v>135.62</v>
      </c>
      <c r="BB6" s="35">
        <f t="shared" si="6"/>
        <v>133.78</v>
      </c>
      <c r="BC6" s="35">
        <f t="shared" si="6"/>
        <v>216.89</v>
      </c>
      <c r="BD6" s="35">
        <f t="shared" si="6"/>
        <v>89.03</v>
      </c>
      <c r="BE6" s="34" t="str">
        <f>IF(BE7="","",IF(BE7="-","【-】","【"&amp;SUBSTITUTE(TEXT(BE7,"#,##0.00"),"-","△")&amp;"】"))</f>
        <v>【88.26】</v>
      </c>
      <c r="BF6" s="35">
        <f>IF(BF7="",NA(),BF7)</f>
        <v>1009.39</v>
      </c>
      <c r="BG6" s="35">
        <f t="shared" ref="BG6:BO6" si="7">IF(BG7="",NA(),BG7)</f>
        <v>1053.5</v>
      </c>
      <c r="BH6" s="35">
        <f t="shared" si="7"/>
        <v>2592.5500000000002</v>
      </c>
      <c r="BI6" s="35">
        <f t="shared" si="7"/>
        <v>929.56</v>
      </c>
      <c r="BJ6" s="35">
        <f t="shared" si="7"/>
        <v>859.29</v>
      </c>
      <c r="BK6" s="35">
        <f t="shared" si="7"/>
        <v>3189.89</v>
      </c>
      <c r="BL6" s="35">
        <f t="shared" si="7"/>
        <v>2585.83</v>
      </c>
      <c r="BM6" s="35">
        <f t="shared" si="7"/>
        <v>2464.06</v>
      </c>
      <c r="BN6" s="35">
        <f t="shared" si="7"/>
        <v>1914.94</v>
      </c>
      <c r="BO6" s="35">
        <f t="shared" si="7"/>
        <v>1759.36</v>
      </c>
      <c r="BP6" s="34" t="str">
        <f>IF(BP7="","",IF(BP7="-","【-】","【"&amp;SUBSTITUTE(TEXT(BP7,"#,##0.00"),"-","△")&amp;"】"))</f>
        <v>【1,943.90】</v>
      </c>
      <c r="BQ6" s="35">
        <f>IF(BQ7="",NA(),BQ7)</f>
        <v>24.3</v>
      </c>
      <c r="BR6" s="35">
        <f t="shared" ref="BR6:BZ6" si="8">IF(BR7="",NA(),BR7)</f>
        <v>19.170000000000002</v>
      </c>
      <c r="BS6" s="35">
        <f t="shared" si="8"/>
        <v>22.47</v>
      </c>
      <c r="BT6" s="35">
        <f t="shared" si="8"/>
        <v>37.770000000000003</v>
      </c>
      <c r="BU6" s="35">
        <f t="shared" si="8"/>
        <v>41.56</v>
      </c>
      <c r="BV6" s="35">
        <f t="shared" si="8"/>
        <v>27.92</v>
      </c>
      <c r="BW6" s="35">
        <f t="shared" si="8"/>
        <v>31.45</v>
      </c>
      <c r="BX6" s="35">
        <f t="shared" si="8"/>
        <v>32.909999999999997</v>
      </c>
      <c r="BY6" s="35">
        <f t="shared" si="8"/>
        <v>34.020000000000003</v>
      </c>
      <c r="BZ6" s="35">
        <f t="shared" si="8"/>
        <v>37.200000000000003</v>
      </c>
      <c r="CA6" s="34" t="str">
        <f>IF(CA7="","",IF(CA7="-","【-】","【"&amp;SUBSTITUTE(TEXT(CA7,"#,##0.00"),"-","△")&amp;"】"))</f>
        <v>【37.34】</v>
      </c>
      <c r="CB6" s="35">
        <f>IF(CB7="",NA(),CB7)</f>
        <v>853.59</v>
      </c>
      <c r="CC6" s="35">
        <f t="shared" ref="CC6:CK6" si="9">IF(CC7="",NA(),CC7)</f>
        <v>989.6</v>
      </c>
      <c r="CD6" s="35">
        <f t="shared" si="9"/>
        <v>821.2</v>
      </c>
      <c r="CE6" s="35">
        <f t="shared" si="9"/>
        <v>508.36</v>
      </c>
      <c r="CF6" s="35">
        <f t="shared" si="9"/>
        <v>463.17</v>
      </c>
      <c r="CG6" s="35">
        <f t="shared" si="9"/>
        <v>602.87</v>
      </c>
      <c r="CH6" s="35">
        <f t="shared" si="9"/>
        <v>588.54999999999995</v>
      </c>
      <c r="CI6" s="35">
        <f t="shared" si="9"/>
        <v>561.54</v>
      </c>
      <c r="CJ6" s="35">
        <f t="shared" si="9"/>
        <v>553.77</v>
      </c>
      <c r="CK6" s="35">
        <f t="shared" si="9"/>
        <v>508.64</v>
      </c>
      <c r="CL6" s="34" t="str">
        <f>IF(CL7="","",IF(CL7="-","【-】","【"&amp;SUBSTITUTE(TEXT(CL7,"#,##0.00"),"-","△")&amp;"】"))</f>
        <v>【502.45】</v>
      </c>
      <c r="CM6" s="35">
        <f>IF(CM7="",NA(),CM7)</f>
        <v>26.53</v>
      </c>
      <c r="CN6" s="35">
        <f t="shared" ref="CN6:CV6" si="10">IF(CN7="",NA(),CN7)</f>
        <v>28.57</v>
      </c>
      <c r="CO6" s="35">
        <f t="shared" si="10"/>
        <v>26.53</v>
      </c>
      <c r="CP6" s="35">
        <f t="shared" si="10"/>
        <v>26.53</v>
      </c>
      <c r="CQ6" s="35">
        <f t="shared" si="10"/>
        <v>26.53</v>
      </c>
      <c r="CR6" s="35">
        <f t="shared" si="10"/>
        <v>35.64</v>
      </c>
      <c r="CS6" s="35">
        <f t="shared" si="10"/>
        <v>37.950000000000003</v>
      </c>
      <c r="CT6" s="35">
        <f t="shared" si="10"/>
        <v>34.92</v>
      </c>
      <c r="CU6" s="35">
        <f t="shared" si="10"/>
        <v>36.44</v>
      </c>
      <c r="CV6" s="35">
        <f t="shared" si="10"/>
        <v>34.29</v>
      </c>
      <c r="CW6" s="34" t="str">
        <f>IF(CW7="","",IF(CW7="-","【-】","【"&amp;SUBSTITUTE(TEXT(CW7,"#,##0.00"),"-","△")&amp;"】"))</f>
        <v>【35.35】</v>
      </c>
      <c r="CX6" s="35">
        <f>IF(CX7="",NA(),CX7)</f>
        <v>84.44</v>
      </c>
      <c r="CY6" s="35">
        <f t="shared" ref="CY6:DG6" si="11">IF(CY7="",NA(),CY7)</f>
        <v>85.42</v>
      </c>
      <c r="CZ6" s="35">
        <f t="shared" si="11"/>
        <v>83.33</v>
      </c>
      <c r="DA6" s="35">
        <f t="shared" si="11"/>
        <v>83.33</v>
      </c>
      <c r="DB6" s="35">
        <f t="shared" si="11"/>
        <v>86.96</v>
      </c>
      <c r="DC6" s="35">
        <f t="shared" si="11"/>
        <v>87.19</v>
      </c>
      <c r="DD6" s="35">
        <f t="shared" si="11"/>
        <v>88.2</v>
      </c>
      <c r="DE6" s="35">
        <f t="shared" si="11"/>
        <v>88.64</v>
      </c>
      <c r="DF6" s="35">
        <f t="shared" si="11"/>
        <v>89.93</v>
      </c>
      <c r="DG6" s="35">
        <f t="shared" si="11"/>
        <v>89.88</v>
      </c>
      <c r="DH6" s="34" t="str">
        <f>IF(DH7="","",IF(DH7="-","【-】","【"&amp;SUBSTITUTE(TEXT(DH7,"#,##0.00"),"-","△")&amp;"】"))</f>
        <v>【89.79】</v>
      </c>
      <c r="DI6" s="35">
        <f>IF(DI7="",NA(),DI7)</f>
        <v>41.21</v>
      </c>
      <c r="DJ6" s="35">
        <f t="shared" ref="DJ6:DR6" si="12">IF(DJ7="",NA(),DJ7)</f>
        <v>48.14</v>
      </c>
      <c r="DK6" s="35">
        <f t="shared" si="12"/>
        <v>50.66</v>
      </c>
      <c r="DL6" s="35">
        <f t="shared" si="12"/>
        <v>52.27</v>
      </c>
      <c r="DM6" s="35">
        <f t="shared" si="12"/>
        <v>53.84</v>
      </c>
      <c r="DN6" s="35">
        <f t="shared" si="12"/>
        <v>26.25</v>
      </c>
      <c r="DO6" s="35">
        <f t="shared" si="12"/>
        <v>27.64</v>
      </c>
      <c r="DP6" s="35">
        <f t="shared" si="12"/>
        <v>33.58</v>
      </c>
      <c r="DQ6" s="35">
        <f t="shared" si="12"/>
        <v>32.36</v>
      </c>
      <c r="DR6" s="35">
        <f t="shared" si="12"/>
        <v>31.73</v>
      </c>
      <c r="DS6" s="34" t="str">
        <f>IF(DS7="","",IF(DS7="-","【-】","【"&amp;SUBSTITUTE(TEXT(DS7,"#,##0.00"),"-","△")&amp;"】"))</f>
        <v>【31.55】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0.01</v>
      </c>
      <c r="EL6" s="34">
        <f t="shared" si="14"/>
        <v>0</v>
      </c>
      <c r="EM6" s="35">
        <f t="shared" si="14"/>
        <v>0.01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8" s="36" customFormat="1" x14ac:dyDescent="0.15">
      <c r="A7" s="28"/>
      <c r="B7" s="37">
        <v>2017</v>
      </c>
      <c r="C7" s="37">
        <v>202037</v>
      </c>
      <c r="D7" s="37">
        <v>46</v>
      </c>
      <c r="E7" s="37">
        <v>17</v>
      </c>
      <c r="F7" s="37">
        <v>9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>
        <v>76.319999999999993</v>
      </c>
      <c r="P7" s="38">
        <v>0.03</v>
      </c>
      <c r="Q7" s="38">
        <v>97.31</v>
      </c>
      <c r="R7" s="38">
        <v>3754</v>
      </c>
      <c r="S7" s="38">
        <v>158537</v>
      </c>
      <c r="T7" s="38">
        <v>552.04</v>
      </c>
      <c r="U7" s="38">
        <v>287.18</v>
      </c>
      <c r="V7" s="38">
        <v>46</v>
      </c>
      <c r="W7" s="38">
        <v>0.02</v>
      </c>
      <c r="X7" s="38">
        <v>2300</v>
      </c>
      <c r="Y7" s="38">
        <v>97.9</v>
      </c>
      <c r="Z7" s="38">
        <v>72.83</v>
      </c>
      <c r="AA7" s="38">
        <v>78.27</v>
      </c>
      <c r="AB7" s="38">
        <v>128.38999999999999</v>
      </c>
      <c r="AC7" s="38">
        <v>100</v>
      </c>
      <c r="AD7" s="38">
        <v>105.36</v>
      </c>
      <c r="AE7" s="38">
        <v>105.88</v>
      </c>
      <c r="AF7" s="38">
        <v>94.85</v>
      </c>
      <c r="AG7" s="38">
        <v>96.1</v>
      </c>
      <c r="AH7" s="38">
        <v>97.69</v>
      </c>
      <c r="AI7" s="38">
        <v>96.79</v>
      </c>
      <c r="AJ7" s="38">
        <v>116.4</v>
      </c>
      <c r="AK7" s="38">
        <v>0</v>
      </c>
      <c r="AL7" s="38">
        <v>295.79000000000002</v>
      </c>
      <c r="AM7" s="38">
        <v>0</v>
      </c>
      <c r="AN7" s="38">
        <v>0</v>
      </c>
      <c r="AO7" s="38">
        <v>1333.85</v>
      </c>
      <c r="AP7" s="38">
        <v>933.68</v>
      </c>
      <c r="AQ7" s="38">
        <v>1033.78</v>
      </c>
      <c r="AR7" s="38">
        <v>929.29</v>
      </c>
      <c r="AS7" s="38">
        <v>1037.73</v>
      </c>
      <c r="AT7" s="38">
        <v>1454.74</v>
      </c>
      <c r="AU7" s="38">
        <v>20154.55</v>
      </c>
      <c r="AV7" s="38">
        <v>2248.98</v>
      </c>
      <c r="AW7" s="38">
        <v>2099.0500000000002</v>
      </c>
      <c r="AX7" s="38">
        <v>2034</v>
      </c>
      <c r="AY7" s="38">
        <v>1912.72</v>
      </c>
      <c r="AZ7" s="38">
        <v>211.25</v>
      </c>
      <c r="BA7" s="38">
        <v>135.62</v>
      </c>
      <c r="BB7" s="38">
        <v>133.78</v>
      </c>
      <c r="BC7" s="38">
        <v>216.89</v>
      </c>
      <c r="BD7" s="38">
        <v>89.03</v>
      </c>
      <c r="BE7" s="38">
        <v>88.26</v>
      </c>
      <c r="BF7" s="38">
        <v>1009.39</v>
      </c>
      <c r="BG7" s="38">
        <v>1053.5</v>
      </c>
      <c r="BH7" s="38">
        <v>2592.5500000000002</v>
      </c>
      <c r="BI7" s="38">
        <v>929.56</v>
      </c>
      <c r="BJ7" s="38">
        <v>859.29</v>
      </c>
      <c r="BK7" s="38">
        <v>3189.89</v>
      </c>
      <c r="BL7" s="38">
        <v>2585.83</v>
      </c>
      <c r="BM7" s="38">
        <v>2464.06</v>
      </c>
      <c r="BN7" s="38">
        <v>1914.94</v>
      </c>
      <c r="BO7" s="38">
        <v>1759.36</v>
      </c>
      <c r="BP7" s="38">
        <v>1943.9</v>
      </c>
      <c r="BQ7" s="38">
        <v>24.3</v>
      </c>
      <c r="BR7" s="38">
        <v>19.170000000000002</v>
      </c>
      <c r="BS7" s="38">
        <v>22.47</v>
      </c>
      <c r="BT7" s="38">
        <v>37.770000000000003</v>
      </c>
      <c r="BU7" s="38">
        <v>41.56</v>
      </c>
      <c r="BV7" s="38">
        <v>27.92</v>
      </c>
      <c r="BW7" s="38">
        <v>31.45</v>
      </c>
      <c r="BX7" s="38">
        <v>32.909999999999997</v>
      </c>
      <c r="BY7" s="38">
        <v>34.020000000000003</v>
      </c>
      <c r="BZ7" s="38">
        <v>37.200000000000003</v>
      </c>
      <c r="CA7" s="38">
        <v>37.340000000000003</v>
      </c>
      <c r="CB7" s="38">
        <v>853.59</v>
      </c>
      <c r="CC7" s="38">
        <v>989.6</v>
      </c>
      <c r="CD7" s="38">
        <v>821.2</v>
      </c>
      <c r="CE7" s="38">
        <v>508.36</v>
      </c>
      <c r="CF7" s="38">
        <v>463.17</v>
      </c>
      <c r="CG7" s="38">
        <v>602.87</v>
      </c>
      <c r="CH7" s="38">
        <v>588.54999999999995</v>
      </c>
      <c r="CI7" s="38">
        <v>561.54</v>
      </c>
      <c r="CJ7" s="38">
        <v>553.77</v>
      </c>
      <c r="CK7" s="38">
        <v>508.64</v>
      </c>
      <c r="CL7" s="38">
        <v>502.45</v>
      </c>
      <c r="CM7" s="38">
        <v>26.53</v>
      </c>
      <c r="CN7" s="38">
        <v>28.57</v>
      </c>
      <c r="CO7" s="38">
        <v>26.53</v>
      </c>
      <c r="CP7" s="38">
        <v>26.53</v>
      </c>
      <c r="CQ7" s="38">
        <v>26.53</v>
      </c>
      <c r="CR7" s="38">
        <v>35.64</v>
      </c>
      <c r="CS7" s="38">
        <v>37.950000000000003</v>
      </c>
      <c r="CT7" s="38">
        <v>34.92</v>
      </c>
      <c r="CU7" s="38">
        <v>36.44</v>
      </c>
      <c r="CV7" s="38">
        <v>34.29</v>
      </c>
      <c r="CW7" s="38">
        <v>35.35</v>
      </c>
      <c r="CX7" s="38">
        <v>84.44</v>
      </c>
      <c r="CY7" s="38">
        <v>85.42</v>
      </c>
      <c r="CZ7" s="38">
        <v>83.33</v>
      </c>
      <c r="DA7" s="38">
        <v>83.33</v>
      </c>
      <c r="DB7" s="38">
        <v>86.96</v>
      </c>
      <c r="DC7" s="38">
        <v>87.19</v>
      </c>
      <c r="DD7" s="38">
        <v>88.2</v>
      </c>
      <c r="DE7" s="38">
        <v>88.64</v>
      </c>
      <c r="DF7" s="38">
        <v>89.93</v>
      </c>
      <c r="DG7" s="38">
        <v>89.88</v>
      </c>
      <c r="DH7" s="38">
        <v>89.79</v>
      </c>
      <c r="DI7" s="38">
        <v>41.21</v>
      </c>
      <c r="DJ7" s="38">
        <v>48.14</v>
      </c>
      <c r="DK7" s="38">
        <v>50.66</v>
      </c>
      <c r="DL7" s="38">
        <v>52.27</v>
      </c>
      <c r="DM7" s="38">
        <v>53.84</v>
      </c>
      <c r="DN7" s="38">
        <v>26.25</v>
      </c>
      <c r="DO7" s="38">
        <v>27.64</v>
      </c>
      <c r="DP7" s="38">
        <v>33.58</v>
      </c>
      <c r="DQ7" s="38">
        <v>32.36</v>
      </c>
      <c r="DR7" s="38">
        <v>31.73</v>
      </c>
      <c r="DS7" s="38">
        <v>31.55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0.01</v>
      </c>
      <c r="EL7" s="38">
        <v>0</v>
      </c>
      <c r="EM7" s="38">
        <v>0.01</v>
      </c>
      <c r="EN7" s="38">
        <v>0</v>
      </c>
      <c r="EO7" s="38">
        <v>0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114</v>
      </c>
      <c r="C9" s="40" t="s">
        <v>115</v>
      </c>
      <c r="D9" s="40" t="s">
        <v>116</v>
      </c>
      <c r="E9" s="40" t="s">
        <v>117</v>
      </c>
      <c r="F9" s="40" t="s">
        <v>118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2019-01-21T06:26:20Z</cp:lastPrinted>
  <dcterms:created xsi:type="dcterms:W3CDTF">2018-12-03T08:56:48Z</dcterms:created>
  <dcterms:modified xsi:type="dcterms:W3CDTF">2019-03-01T00:31:42Z</dcterms:modified>
  <cp:category/>
</cp:coreProperties>
</file>