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14385" yWindow="-15" windowWidth="14430" windowHeight="12720"/>
  </bookViews>
  <sheets>
    <sheet name="法適用_水道事業" sheetId="4" r:id="rId1"/>
    <sheet name="データ" sheetId="5" state="hidden" r:id="rId2"/>
  </sheets>
  <calcPr calcId="145621" calcMode="autoNoTable" iterate="1" iterateCount="1" iterateDelta="0"/>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<sst xmlns="http://schemas.openxmlformats.org/spreadsheetml/2006/main" count="232" uniqueCount="120">
  <si>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</si>
  <si>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</si>
  <si>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</si>
  <si>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</si>
  <si>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</si>
  <si>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</si>
  <si>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</si>
  <si>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</si>
  <si>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</si>
  <si>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</si>
  <si>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</si>
  <si>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</si>
  <si>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</si>
  <si>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</si>
  <si>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</si>
  <si>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</si>
  <si>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</si>
  <si>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</si>
  <si>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</si>
  <si>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</si>
  <si>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</si>
  <si>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</si>
  <si>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</si>
  <si>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</si>
  <si>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</si>
  <si>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</si>
  <si>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</si>
  <si>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</si>
  <si>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</si>
  <si>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</si>
  <si>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</si>
  <si>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</si>
  <si>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</si>
  <si>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</si>
  <si>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</si>
  <si>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</si>
  <si>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</si>
  <si>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</si>
  <si>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</si>
  <si>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</si>
  <si>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</si>
  <si>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</si>
  <si>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</si>
  <si>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</si>
  <si>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</si>
  <si>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</si>
  <si>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</si>
  <si>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</si>
  <si>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</si>
  <si>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</si>
  <si>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</si>
  <si>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</si>
  <si>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</si>
  <si>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</si>
  <si>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</si>
  <si>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</si>
  <si>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</si>
  <si>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</si>
  <si>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</si>
  <si>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</si>
  <si>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</si>
  <si>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</si>
  <si>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</si>
  <si>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</si>
  <si>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</si>
  <si>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</si>
  <si>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</si>
  <si>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</si>
  <si>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</si>
  <si>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</si>
  <si>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</si>
  <si>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</si>
  <si>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</si>
  <si>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</si>
  <si>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</si>
  <si>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</si>
  <si>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</si>
  <si>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</si>
  <si>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</si>
  <si>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</si>
  <si>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</si>
  <si>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</si>
  <si>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</si>
  <si>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</si>
  <si>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</si>
  <si>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</si>
  <si>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</si>
  <si>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</si>
  <si>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</si>
  <si>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</si>
  <si>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</si>
  <si>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</si>
  <si>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</si>
  <si>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</si>
  <si>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</si>
  <si>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</si>
  <si>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</si>
  <si>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</si>
  <si>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</si>
  <si>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</si>
  <si>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</si>
  <si>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</si>
  <si>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</si>
  <si>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</si>
  <si>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</si>
  <si>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長野県　上田市</t>
  </si>
  <si>
    <t>法適用</t>
  </si>
  <si>
    <t>水道事業</t>
  </si>
  <si>
    <t>末端給水事業</t>
  </si>
  <si>
    <t>A3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</si>
  <si>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</si>
  <si>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</si>
  <si>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</si>
  <si>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</si>
  <si>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</si>
  <si>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</si>
  <si>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</si>
  <si>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経常収支比率が100％を超え、累積欠損比率が0％であること、加えて料金回収率が100％を超えていることから経営の健全性は保たれていると考えられる。
　流動比率は、平成26年度の会計基準見直しによる借入資本金制度の廃止に伴い、1年以内に償還する企業債が流動負債へ計上されたことで極端に減少したものの、平成26年度以降は短期支払能力の目安である100％を大きく上回っている。
　企業債残高対給水収益比率は、企業債の償還額を上限として借入を行っているため、ほぼ横ばいであるが、必要な更新を行いつつ、適正な料金収入を維持する必要がある。
　給水原価は、減価償却費と支払利息の減により減少傾向にあるが、施設の老朽化が進む中、平成28年度は維持管理費の増加により上昇しており、今後も更新による給水原価の上昇が考えられる。
　施設利用率は、人口減少や節水機器の普及等の社会情勢の変化により、給水人口について、計画値と現状にかい離が発生し、50％台を推移しており、配水能力に余剰が生じている。
　有収率は84％程度で推移しており、類似団体平均値より低い水準にある。この主な原因は管路の老朽化に伴う漏水によるものと推定されており、漏水を解消することが必要となっている。</t>
    <rPh sb="31" eb="32">
      <t>クワ</t>
    </rPh>
    <rPh sb="82" eb="84">
      <t>ヘイセイ</t>
    </rPh>
    <rPh sb="86" eb="88">
      <t>ネンド</t>
    </rPh>
    <rPh sb="89" eb="91">
      <t>カイケイ</t>
    </rPh>
    <rPh sb="91" eb="93">
      <t>キジュン</t>
    </rPh>
    <rPh sb="93" eb="95">
      <t>ミナオ</t>
    </rPh>
    <rPh sb="142" eb="144">
      <t>ゲンショウ</t>
    </rPh>
    <rPh sb="150" eb="152">
      <t>ヘイセイ</t>
    </rPh>
    <rPh sb="154" eb="156">
      <t>ネンド</t>
    </rPh>
    <rPh sb="156" eb="158">
      <t>イコウ</t>
    </rPh>
    <rPh sb="166" eb="168">
      <t>メヤス</t>
    </rPh>
    <rPh sb="176" eb="177">
      <t>オオ</t>
    </rPh>
    <rPh sb="179" eb="181">
      <t>ウワマワ</t>
    </rPh>
    <rPh sb="208" eb="209">
      <t>ガク</t>
    </rPh>
    <rPh sb="210" eb="212">
      <t>ジョウゲン</t>
    </rPh>
    <rPh sb="215" eb="217">
      <t>カリイレ</t>
    </rPh>
    <rPh sb="218" eb="219">
      <t>オコナ</t>
    </rPh>
    <rPh sb="228" eb="229">
      <t>ヨコ</t>
    </rPh>
    <rPh sb="236" eb="238">
      <t>ヒツヨウ</t>
    </rPh>
    <rPh sb="288" eb="290">
      <t>ゲンショウ</t>
    </rPh>
    <rPh sb="308" eb="310">
      <t>ヘイセイ</t>
    </rPh>
    <rPh sb="312" eb="314">
      <t>ネンド</t>
    </rPh>
    <rPh sb="315" eb="317">
      <t>イジ</t>
    </rPh>
    <rPh sb="317" eb="320">
      <t>カンリヒ</t>
    </rPh>
    <rPh sb="321" eb="323">
      <t>ゾウカ</t>
    </rPh>
    <rPh sb="326" eb="328">
      <t>ジョウショウ</t>
    </rPh>
    <phoneticPr fontId="4"/>
  </si>
  <si>
    <t>　有形固定資産減価償却率は、みなし償却制度廃止に伴い、平成26年度から増加し、平成28年度では約48％を占めるまでになった。
　また、管路経年化率も法定耐用年数を超える管路延長が増加していることから増加傾向にある。
　管路更新率は類似団体平均値と比較して低水準であるが、管路の更新は老朽化の進行度合に応じて計画的に実施している。</t>
    <rPh sb="17" eb="19">
      <t>ショウキャク</t>
    </rPh>
    <rPh sb="19" eb="21">
      <t>セイド</t>
    </rPh>
    <rPh sb="21" eb="23">
      <t>ハイシ</t>
    </rPh>
    <rPh sb="24" eb="25">
      <t>トモナ</t>
    </rPh>
    <rPh sb="27" eb="29">
      <t>ヘイセイ</t>
    </rPh>
    <rPh sb="31" eb="33">
      <t>ネンド</t>
    </rPh>
    <rPh sb="35" eb="37">
      <t>ゾウカ</t>
    </rPh>
    <rPh sb="67" eb="69">
      <t>カンロ</t>
    </rPh>
    <rPh sb="69" eb="72">
      <t>ケイネンカ</t>
    </rPh>
    <rPh sb="72" eb="73">
      <t>リツ</t>
    </rPh>
    <rPh sb="89" eb="91">
      <t>ゾウカ</t>
    </rPh>
    <rPh sb="150" eb="151">
      <t>オウ</t>
    </rPh>
    <rPh sb="153" eb="156">
      <t>ケイカクテキ</t>
    </rPh>
    <phoneticPr fontId="4"/>
  </si>
  <si>
    <t>　現状は総じて健全経営を維持しているが、今後、人口減少による料金収入の減少、老朽化の進んだ施設の更新費用、修繕費用の増加が見込まれる。
　老朽化の進んだ施設については、アセットマネジメント等に基づき計画的に更新を進めていく。
　配水能力に余剰が生じている施設については、施設の廃止、統合、合理化等を行い、規模の適正化を図っていく。
　有収率の低さについては、漏水が主な原因と推定されることから、漏水調査を実施し、漏水箇所の補修・更新を継続的に実施することで有収率の向上に努める。</t>
    <rPh sb="38" eb="41">
      <t>ロウキュウカ</t>
    </rPh>
    <rPh sb="42" eb="43">
      <t>スス</t>
    </rPh>
    <rPh sb="58" eb="60">
      <t>ゾウカ</t>
    </rPh>
    <rPh sb="73" eb="74">
      <t>スス</t>
    </rPh>
    <rPh sb="135" eb="137">
      <t>シセツ</t>
    </rPh>
    <rPh sb="138" eb="140">
      <t>ハイシ</t>
    </rPh>
    <rPh sb="141" eb="143">
      <t>トウゴウ</t>
    </rPh>
    <rPh sb="144" eb="147">
      <t>ゴウリカ</t>
    </rPh>
    <rPh sb="147" eb="148">
      <t>トウ</t>
    </rPh>
    <rPh sb="149" eb="150">
      <t>オコナ</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</si>
</sst>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0.23</c:v>
                </c:pt>
                <c:pt idx="1">
                  <c:v>0.46</c:v>
                </c:pt>
                <c:pt idx="2">
                  <c:v>0.46</c:v>
                </c:pt>
                <c:pt idx="3">
                  <c:v>0.42</c:v>
                </c:pt>
                <c:pt idx="4">
                  <c:v>0.33</c:v>
                </c:pt>
              </c:numCache>
            </c:numRef>
          </c:val>
        </c:ser>
        <c:dLbls>
          <c:showLegendKey val="0"/>
          <c:showVal val="0"/>
          <c:showCatName val="0"/>
          <c:showSerName val="0"/>
          <c:showPercent val="0"/>
          <c:showBubbleSize val="0"/>
        </c:dLbls>
        <c:gapWidth val="150"/>
        <c:axId val="88943232"/>
        <c:axId val="8895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0.88</c:v>
                </c:pt>
                <c:pt idx="1">
                  <c:v>0.85</c:v>
                </c:pt>
                <c:pt idx="2">
                  <c:v>0.75</c:v>
                </c:pt>
                <c:pt idx="3">
                  <c:v>0.95</c:v>
                </c:pt>
                <c:pt idx="4">
                  <c:v>0.74</c:v>
                </c:pt>
              </c:numCache>
            </c:numRef>
          </c:val>
          <c:smooth val="0"/>
        </c:ser>
        <c:dLbls>
          <c:showLegendKey val="0"/>
          <c:showVal val="0"/>
          <c:showCatName val="0"/>
          <c:showSerName val="0"/>
          <c:showPercent val="0"/>
          <c:showBubbleSize val="0"/>
        </c:dLbls>
        <c:marker val="1"/>
        <c:smooth val="0"/>
        <c:axId val="88943232"/>
        <c:axId val="88957696"/>
      </c:lineChart>
      <c:dateAx>
        <c:axId val="88943232"/>
        <c:scaling>
          <c:orientation val="minMax"/>
        </c:scaling>
        <c:delete val="1"/>
        <c:axPos val="b"/>
        <c:numFmt formatCode="ge" sourceLinked="1"/>
        <c:majorTickMark val="none"/>
        <c:minorTickMark val="none"/>
        <c:tickLblPos val="none"/>
        <c:crossAx val="88957696"/>
        <c:crosses val="autoZero"/>
        <c:auto val="1"/>
        <c:lblOffset val="100"/>
        <c:baseTimeUnit val="years"/>
      </c:dateAx>
      <c:valAx>
        <c:axId val="8895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4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54.8</c:v>
                </c:pt>
                <c:pt idx="1">
                  <c:v>54.06</c:v>
                </c:pt>
                <c:pt idx="2">
                  <c:v>52.22</c:v>
                </c:pt>
                <c:pt idx="3">
                  <c:v>51.07</c:v>
                </c:pt>
                <c:pt idx="4">
                  <c:v>51.99</c:v>
                </c:pt>
              </c:numCache>
            </c:numRef>
          </c:val>
        </c:ser>
        <c:dLbls>
          <c:showLegendKey val="0"/>
          <c:showVal val="0"/>
          <c:showCatName val="0"/>
          <c:showSerName val="0"/>
          <c:showPercent val="0"/>
          <c:showBubbleSize val="0"/>
        </c:dLbls>
        <c:gapWidth val="150"/>
        <c:axId val="90852352"/>
        <c:axId val="9087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c:v>
                </c:pt>
                <c:pt idx="1">
                  <c:v>62.45</c:v>
                </c:pt>
                <c:pt idx="2">
                  <c:v>62.12</c:v>
                </c:pt>
                <c:pt idx="3">
                  <c:v>62.26</c:v>
                </c:pt>
                <c:pt idx="4">
                  <c:v>62.1</c:v>
                </c:pt>
              </c:numCache>
            </c:numRef>
          </c:val>
          <c:smooth val="0"/>
        </c:ser>
        <c:dLbls>
          <c:showLegendKey val="0"/>
          <c:showVal val="0"/>
          <c:showCatName val="0"/>
          <c:showSerName val="0"/>
          <c:showPercent val="0"/>
          <c:showBubbleSize val="0"/>
        </c:dLbls>
        <c:marker val="1"/>
        <c:smooth val="0"/>
        <c:axId val="90852352"/>
        <c:axId val="90879104"/>
      </c:lineChart>
      <c:dateAx>
        <c:axId val="90852352"/>
        <c:scaling>
          <c:orientation val="minMax"/>
        </c:scaling>
        <c:delete val="1"/>
        <c:axPos val="b"/>
        <c:numFmt formatCode="ge" sourceLinked="1"/>
        <c:majorTickMark val="none"/>
        <c:minorTickMark val="none"/>
        <c:tickLblPos val="none"/>
        <c:crossAx val="90879104"/>
        <c:crosses val="autoZero"/>
        <c:auto val="1"/>
        <c:lblOffset val="100"/>
        <c:baseTimeUnit val="years"/>
      </c:dateAx>
      <c:valAx>
        <c:axId val="9087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5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83.14</c:v>
                </c:pt>
                <c:pt idx="1">
                  <c:v>83.33</c:v>
                </c:pt>
                <c:pt idx="2">
                  <c:v>84.12</c:v>
                </c:pt>
                <c:pt idx="3">
                  <c:v>86.02</c:v>
                </c:pt>
                <c:pt idx="4">
                  <c:v>84.65</c:v>
                </c:pt>
              </c:numCache>
            </c:numRef>
          </c:val>
        </c:ser>
        <c:dLbls>
          <c:showLegendKey val="0"/>
          <c:showVal val="0"/>
          <c:showCatName val="0"/>
          <c:showSerName val="0"/>
          <c:showPercent val="0"/>
          <c:showBubbleSize val="0"/>
        </c:dLbls>
        <c:gapWidth val="150"/>
        <c:axId val="90929792"/>
        <c:axId val="9093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89.62</c:v>
                </c:pt>
                <c:pt idx="1">
                  <c:v>89.76</c:v>
                </c:pt>
                <c:pt idx="2">
                  <c:v>89.45</c:v>
                </c:pt>
                <c:pt idx="3">
                  <c:v>89.5</c:v>
                </c:pt>
                <c:pt idx="4">
                  <c:v>89.52</c:v>
                </c:pt>
              </c:numCache>
            </c:numRef>
          </c:val>
          <c:smooth val="0"/>
        </c:ser>
        <c:dLbls>
          <c:showLegendKey val="0"/>
          <c:showVal val="0"/>
          <c:showCatName val="0"/>
          <c:showSerName val="0"/>
          <c:showPercent val="0"/>
          <c:showBubbleSize val="0"/>
        </c:dLbls>
        <c:marker val="1"/>
        <c:smooth val="0"/>
        <c:axId val="90929792"/>
        <c:axId val="90936064"/>
      </c:lineChart>
      <c:dateAx>
        <c:axId val="90929792"/>
        <c:scaling>
          <c:orientation val="minMax"/>
        </c:scaling>
        <c:delete val="1"/>
        <c:axPos val="b"/>
        <c:numFmt formatCode="ge" sourceLinked="1"/>
        <c:majorTickMark val="none"/>
        <c:minorTickMark val="none"/>
        <c:tickLblPos val="none"/>
        <c:crossAx val="90936064"/>
        <c:crosses val="autoZero"/>
        <c:auto val="1"/>
        <c:lblOffset val="100"/>
        <c:baseTimeUnit val="years"/>
      </c:dateAx>
      <c:valAx>
        <c:axId val="9093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2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113.88</c:v>
                </c:pt>
                <c:pt idx="1">
                  <c:v>111.84</c:v>
                </c:pt>
                <c:pt idx="2">
                  <c:v>121.63</c:v>
                </c:pt>
                <c:pt idx="3">
                  <c:v>124.37</c:v>
                </c:pt>
                <c:pt idx="4">
                  <c:v>119.95</c:v>
                </c:pt>
              </c:numCache>
            </c:numRef>
          </c:val>
        </c:ser>
        <c:dLbls>
          <c:showLegendKey val="0"/>
          <c:showVal val="0"/>
          <c:showCatName val="0"/>
          <c:showSerName val="0"/>
          <c:showPercent val="0"/>
          <c:showBubbleSize val="0"/>
        </c:dLbls>
        <c:gapWidth val="150"/>
        <c:axId val="88979712"/>
        <c:axId val="8912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107.91</c:v>
                </c:pt>
                <c:pt idx="1">
                  <c:v>108.44</c:v>
                </c:pt>
                <c:pt idx="2">
                  <c:v>113.11</c:v>
                </c:pt>
                <c:pt idx="3">
                  <c:v>114</c:v>
                </c:pt>
                <c:pt idx="4">
                  <c:v>114</c:v>
                </c:pt>
              </c:numCache>
            </c:numRef>
          </c:val>
          <c:smooth val="0"/>
        </c:ser>
        <c:dLbls>
          <c:showLegendKey val="0"/>
          <c:showVal val="0"/>
          <c:showCatName val="0"/>
          <c:showSerName val="0"/>
          <c:showPercent val="0"/>
          <c:showBubbleSize val="0"/>
        </c:dLbls>
        <c:marker val="1"/>
        <c:smooth val="0"/>
        <c:axId val="88979712"/>
        <c:axId val="89129344"/>
      </c:lineChart>
      <c:dateAx>
        <c:axId val="88979712"/>
        <c:scaling>
          <c:orientation val="minMax"/>
        </c:scaling>
        <c:delete val="1"/>
        <c:axPos val="b"/>
        <c:numFmt formatCode="ge" sourceLinked="1"/>
        <c:majorTickMark val="none"/>
        <c:minorTickMark val="none"/>
        <c:tickLblPos val="none"/>
        <c:crossAx val="89129344"/>
        <c:crosses val="autoZero"/>
        <c:auto val="1"/>
        <c:lblOffset val="100"/>
        <c:baseTimeUnit val="years"/>
      </c:dateAx>
      <c:valAx>
        <c:axId val="89129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97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40.880000000000003</c:v>
                </c:pt>
                <c:pt idx="1">
                  <c:v>42.29</c:v>
                </c:pt>
                <c:pt idx="2">
                  <c:v>45.11</c:v>
                </c:pt>
                <c:pt idx="3">
                  <c:v>46.59</c:v>
                </c:pt>
                <c:pt idx="4">
                  <c:v>47.72</c:v>
                </c:pt>
              </c:numCache>
            </c:numRef>
          </c:val>
        </c:ser>
        <c:dLbls>
          <c:showLegendKey val="0"/>
          <c:showVal val="0"/>
          <c:showCatName val="0"/>
          <c:showSerName val="0"/>
          <c:showPercent val="0"/>
          <c:showBubbleSize val="0"/>
        </c:dLbls>
        <c:gapWidth val="150"/>
        <c:axId val="89159552"/>
        <c:axId val="8917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40.21</c:v>
                </c:pt>
                <c:pt idx="1">
                  <c:v>41.12</c:v>
                </c:pt>
                <c:pt idx="2">
                  <c:v>44.91</c:v>
                </c:pt>
                <c:pt idx="3">
                  <c:v>45.89</c:v>
                </c:pt>
                <c:pt idx="4">
                  <c:v>46.58</c:v>
                </c:pt>
              </c:numCache>
            </c:numRef>
          </c:val>
          <c:smooth val="0"/>
        </c:ser>
        <c:dLbls>
          <c:showLegendKey val="0"/>
          <c:showVal val="0"/>
          <c:showCatName val="0"/>
          <c:showSerName val="0"/>
          <c:showPercent val="0"/>
          <c:showBubbleSize val="0"/>
        </c:dLbls>
        <c:marker val="1"/>
        <c:smooth val="0"/>
        <c:axId val="89159552"/>
        <c:axId val="89174016"/>
      </c:lineChart>
      <c:dateAx>
        <c:axId val="89159552"/>
        <c:scaling>
          <c:orientation val="minMax"/>
        </c:scaling>
        <c:delete val="1"/>
        <c:axPos val="b"/>
        <c:numFmt formatCode="ge" sourceLinked="1"/>
        <c:majorTickMark val="none"/>
        <c:minorTickMark val="none"/>
        <c:tickLblPos val="none"/>
        <c:crossAx val="89174016"/>
        <c:crosses val="autoZero"/>
        <c:auto val="1"/>
        <c:lblOffset val="100"/>
        <c:baseTimeUnit val="years"/>
      </c:dateAx>
      <c:valAx>
        <c:axId val="8917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15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5.39</c:v>
                </c:pt>
                <c:pt idx="1">
                  <c:v>5.91</c:v>
                </c:pt>
                <c:pt idx="2">
                  <c:v>10.88</c:v>
                </c:pt>
                <c:pt idx="3">
                  <c:v>10.96</c:v>
                </c:pt>
                <c:pt idx="4">
                  <c:v>12.32</c:v>
                </c:pt>
              </c:numCache>
            </c:numRef>
          </c:val>
        </c:ser>
        <c:dLbls>
          <c:showLegendKey val="0"/>
          <c:showVal val="0"/>
          <c:showCatName val="0"/>
          <c:showSerName val="0"/>
          <c:showPercent val="0"/>
          <c:showBubbleSize val="0"/>
        </c:dLbls>
        <c:gapWidth val="150"/>
        <c:axId val="89261568"/>
        <c:axId val="8926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10.19</c:v>
                </c:pt>
                <c:pt idx="1">
                  <c:v>10.9</c:v>
                </c:pt>
                <c:pt idx="2">
                  <c:v>12.03</c:v>
                </c:pt>
                <c:pt idx="3">
                  <c:v>13.14</c:v>
                </c:pt>
                <c:pt idx="4">
                  <c:v>14.45</c:v>
                </c:pt>
              </c:numCache>
            </c:numRef>
          </c:val>
          <c:smooth val="0"/>
        </c:ser>
        <c:dLbls>
          <c:showLegendKey val="0"/>
          <c:showVal val="0"/>
          <c:showCatName val="0"/>
          <c:showSerName val="0"/>
          <c:showPercent val="0"/>
          <c:showBubbleSize val="0"/>
        </c:dLbls>
        <c:marker val="1"/>
        <c:smooth val="0"/>
        <c:axId val="89261568"/>
        <c:axId val="89263488"/>
      </c:lineChart>
      <c:dateAx>
        <c:axId val="89261568"/>
        <c:scaling>
          <c:orientation val="minMax"/>
        </c:scaling>
        <c:delete val="1"/>
        <c:axPos val="b"/>
        <c:numFmt formatCode="ge" sourceLinked="1"/>
        <c:majorTickMark val="none"/>
        <c:minorTickMark val="none"/>
        <c:tickLblPos val="none"/>
        <c:crossAx val="89263488"/>
        <c:crosses val="autoZero"/>
        <c:auto val="1"/>
        <c:lblOffset val="100"/>
        <c:baseTimeUnit val="years"/>
      </c:dateAx>
      <c:valAx>
        <c:axId val="8926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6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9312640"/>
        <c:axId val="8931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0.57999999999999996</c:v>
                </c:pt>
                <c:pt idx="1">
                  <c:v>0.81</c:v>
                </c:pt>
                <c:pt idx="2" formatCode="#,##0.00;&quot;△&quot;#,##0.00">
                  <c:v>0</c:v>
                </c:pt>
                <c:pt idx="3">
                  <c:v>0.03</c:v>
                </c:pt>
                <c:pt idx="4">
                  <c:v>0.23</c:v>
                </c:pt>
              </c:numCache>
            </c:numRef>
          </c:val>
          <c:smooth val="0"/>
        </c:ser>
        <c:dLbls>
          <c:showLegendKey val="0"/>
          <c:showVal val="0"/>
          <c:showCatName val="0"/>
          <c:showSerName val="0"/>
          <c:showPercent val="0"/>
          <c:showBubbleSize val="0"/>
        </c:dLbls>
        <c:marker val="1"/>
        <c:smooth val="0"/>
        <c:axId val="89312640"/>
        <c:axId val="89318912"/>
      </c:lineChart>
      <c:dateAx>
        <c:axId val="89312640"/>
        <c:scaling>
          <c:orientation val="minMax"/>
        </c:scaling>
        <c:delete val="1"/>
        <c:axPos val="b"/>
        <c:numFmt formatCode="ge" sourceLinked="1"/>
        <c:majorTickMark val="none"/>
        <c:minorTickMark val="none"/>
        <c:tickLblPos val="none"/>
        <c:crossAx val="89318912"/>
        <c:crosses val="autoZero"/>
        <c:auto val="1"/>
        <c:lblOffset val="100"/>
        <c:baseTimeUnit val="years"/>
      </c:dateAx>
      <c:valAx>
        <c:axId val="89318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31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1938.82</c:v>
                </c:pt>
                <c:pt idx="1">
                  <c:v>1408.06</c:v>
                </c:pt>
                <c:pt idx="2">
                  <c:v>391.07</c:v>
                </c:pt>
                <c:pt idx="3">
                  <c:v>423.61</c:v>
                </c:pt>
                <c:pt idx="4">
                  <c:v>427.67</c:v>
                </c:pt>
              </c:numCache>
            </c:numRef>
          </c:val>
        </c:ser>
        <c:dLbls>
          <c:showLegendKey val="0"/>
          <c:showVal val="0"/>
          <c:showCatName val="0"/>
          <c:showSerName val="0"/>
          <c:showPercent val="0"/>
          <c:showBubbleSize val="0"/>
        </c:dLbls>
        <c:gapWidth val="150"/>
        <c:axId val="89345024"/>
        <c:axId val="8935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633.30999999999995</c:v>
                </c:pt>
                <c:pt idx="1">
                  <c:v>648.09</c:v>
                </c:pt>
                <c:pt idx="2">
                  <c:v>344.19</c:v>
                </c:pt>
                <c:pt idx="3">
                  <c:v>352.05</c:v>
                </c:pt>
                <c:pt idx="4">
                  <c:v>349.04</c:v>
                </c:pt>
              </c:numCache>
            </c:numRef>
          </c:val>
          <c:smooth val="0"/>
        </c:ser>
        <c:dLbls>
          <c:showLegendKey val="0"/>
          <c:showVal val="0"/>
          <c:showCatName val="0"/>
          <c:showSerName val="0"/>
          <c:showPercent val="0"/>
          <c:showBubbleSize val="0"/>
        </c:dLbls>
        <c:marker val="1"/>
        <c:smooth val="0"/>
        <c:axId val="89345024"/>
        <c:axId val="89359488"/>
      </c:lineChart>
      <c:dateAx>
        <c:axId val="89345024"/>
        <c:scaling>
          <c:orientation val="minMax"/>
        </c:scaling>
        <c:delete val="1"/>
        <c:axPos val="b"/>
        <c:numFmt formatCode="ge" sourceLinked="1"/>
        <c:majorTickMark val="none"/>
        <c:minorTickMark val="none"/>
        <c:tickLblPos val="none"/>
        <c:crossAx val="89359488"/>
        <c:crosses val="autoZero"/>
        <c:auto val="1"/>
        <c:lblOffset val="100"/>
        <c:baseTimeUnit val="years"/>
      </c:dateAx>
      <c:valAx>
        <c:axId val="89359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34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397.24</c:v>
                </c:pt>
                <c:pt idx="1">
                  <c:v>377.69</c:v>
                </c:pt>
                <c:pt idx="2">
                  <c:v>368.83</c:v>
                </c:pt>
                <c:pt idx="3">
                  <c:v>344.85</c:v>
                </c:pt>
                <c:pt idx="4">
                  <c:v>346.43</c:v>
                </c:pt>
              </c:numCache>
            </c:numRef>
          </c:val>
        </c:ser>
        <c:dLbls>
          <c:showLegendKey val="0"/>
          <c:showVal val="0"/>
          <c:showCatName val="0"/>
          <c:showSerName val="0"/>
          <c:showPercent val="0"/>
          <c:showBubbleSize val="0"/>
        </c:dLbls>
        <c:gapWidth val="150"/>
        <c:axId val="89379584"/>
        <c:axId val="8938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257.41000000000003</c:v>
                </c:pt>
                <c:pt idx="1">
                  <c:v>253.86</c:v>
                </c:pt>
                <c:pt idx="2">
                  <c:v>252.09</c:v>
                </c:pt>
                <c:pt idx="3">
                  <c:v>250.76</c:v>
                </c:pt>
                <c:pt idx="4">
                  <c:v>254.54</c:v>
                </c:pt>
              </c:numCache>
            </c:numRef>
          </c:val>
          <c:smooth val="0"/>
        </c:ser>
        <c:dLbls>
          <c:showLegendKey val="0"/>
          <c:showVal val="0"/>
          <c:showCatName val="0"/>
          <c:showSerName val="0"/>
          <c:showPercent val="0"/>
          <c:showBubbleSize val="0"/>
        </c:dLbls>
        <c:marker val="1"/>
        <c:smooth val="0"/>
        <c:axId val="89379584"/>
        <c:axId val="89381504"/>
      </c:lineChart>
      <c:dateAx>
        <c:axId val="89379584"/>
        <c:scaling>
          <c:orientation val="minMax"/>
        </c:scaling>
        <c:delete val="1"/>
        <c:axPos val="b"/>
        <c:numFmt formatCode="ge" sourceLinked="1"/>
        <c:majorTickMark val="none"/>
        <c:minorTickMark val="none"/>
        <c:tickLblPos val="none"/>
        <c:crossAx val="89381504"/>
        <c:crosses val="autoZero"/>
        <c:auto val="1"/>
        <c:lblOffset val="100"/>
        <c:baseTimeUnit val="years"/>
      </c:dateAx>
      <c:valAx>
        <c:axId val="89381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37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105.86</c:v>
                </c:pt>
                <c:pt idx="1">
                  <c:v>103.98</c:v>
                </c:pt>
                <c:pt idx="2">
                  <c:v>117.17</c:v>
                </c:pt>
                <c:pt idx="3">
                  <c:v>119.3</c:v>
                </c:pt>
                <c:pt idx="4">
                  <c:v>114.57</c:v>
                </c:pt>
              </c:numCache>
            </c:numRef>
          </c:val>
        </c:ser>
        <c:dLbls>
          <c:showLegendKey val="0"/>
          <c:showVal val="0"/>
          <c:showCatName val="0"/>
          <c:showSerName val="0"/>
          <c:showPercent val="0"/>
          <c:showBubbleSize val="0"/>
        </c:dLbls>
        <c:gapWidth val="150"/>
        <c:axId val="90730880"/>
        <c:axId val="9073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100.16</c:v>
                </c:pt>
                <c:pt idx="1">
                  <c:v>100.07</c:v>
                </c:pt>
                <c:pt idx="2">
                  <c:v>106.22</c:v>
                </c:pt>
                <c:pt idx="3">
                  <c:v>106.69</c:v>
                </c:pt>
                <c:pt idx="4">
                  <c:v>106.52</c:v>
                </c:pt>
              </c:numCache>
            </c:numRef>
          </c:val>
          <c:smooth val="0"/>
        </c:ser>
        <c:dLbls>
          <c:showLegendKey val="0"/>
          <c:showVal val="0"/>
          <c:showCatName val="0"/>
          <c:showSerName val="0"/>
          <c:showPercent val="0"/>
          <c:showBubbleSize val="0"/>
        </c:dLbls>
        <c:marker val="1"/>
        <c:smooth val="0"/>
        <c:axId val="90730880"/>
        <c:axId val="90732800"/>
      </c:lineChart>
      <c:dateAx>
        <c:axId val="90730880"/>
        <c:scaling>
          <c:orientation val="minMax"/>
        </c:scaling>
        <c:delete val="1"/>
        <c:axPos val="b"/>
        <c:numFmt formatCode="ge" sourceLinked="1"/>
        <c:majorTickMark val="none"/>
        <c:minorTickMark val="none"/>
        <c:tickLblPos val="none"/>
        <c:crossAx val="90732800"/>
        <c:crosses val="autoZero"/>
        <c:auto val="1"/>
        <c:lblOffset val="100"/>
        <c:baseTimeUnit val="years"/>
      </c:dateAx>
      <c:valAx>
        <c:axId val="9073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3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144.38999999999999</c:v>
                </c:pt>
                <c:pt idx="1">
                  <c:v>146.86000000000001</c:v>
                </c:pt>
                <c:pt idx="2">
                  <c:v>130.1</c:v>
                </c:pt>
                <c:pt idx="3">
                  <c:v>127.77</c:v>
                </c:pt>
                <c:pt idx="4">
                  <c:v>133.03</c:v>
                </c:pt>
              </c:numCache>
            </c:numRef>
          </c:val>
        </c:ser>
        <c:dLbls>
          <c:showLegendKey val="0"/>
          <c:showVal val="0"/>
          <c:showCatName val="0"/>
          <c:showSerName val="0"/>
          <c:showPercent val="0"/>
          <c:showBubbleSize val="0"/>
        </c:dLbls>
        <c:gapWidth val="150"/>
        <c:axId val="90836352"/>
        <c:axId val="9083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166.17</c:v>
                </c:pt>
                <c:pt idx="1">
                  <c:v>164.93</c:v>
                </c:pt>
                <c:pt idx="2">
                  <c:v>155.22999999999999</c:v>
                </c:pt>
                <c:pt idx="3">
                  <c:v>154.91999999999999</c:v>
                </c:pt>
                <c:pt idx="4">
                  <c:v>155.80000000000001</c:v>
                </c:pt>
              </c:numCache>
            </c:numRef>
          </c:val>
          <c:smooth val="0"/>
        </c:ser>
        <c:dLbls>
          <c:showLegendKey val="0"/>
          <c:showVal val="0"/>
          <c:showCatName val="0"/>
          <c:showSerName val="0"/>
          <c:showPercent val="0"/>
          <c:showBubbleSize val="0"/>
        </c:dLbls>
        <c:marker val="1"/>
        <c:smooth val="0"/>
        <c:axId val="90836352"/>
        <c:axId val="90838528"/>
      </c:lineChart>
      <c:dateAx>
        <c:axId val="90836352"/>
        <c:scaling>
          <c:orientation val="minMax"/>
        </c:scaling>
        <c:delete val="1"/>
        <c:axPos val="b"/>
        <c:numFmt formatCode="ge" sourceLinked="1"/>
        <c:majorTickMark val="none"/>
        <c:minorTickMark val="none"/>
        <c:tickLblPos val="none"/>
        <c:crossAx val="90838528"/>
        <c:crosses val="autoZero"/>
        <c:auto val="1"/>
        <c:lblOffset val="100"/>
        <c:baseTimeUnit val="years"/>
      </c:dateAx>
      <c:valAx>
        <c:axId val="9083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3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CB44" sqref="CB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長野県　上田市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A3</v>
      </c>
      <c r="X8" s="59"/>
      <c r="Y8" s="59"/>
      <c r="Z8" s="59"/>
      <c r="AA8" s="59"/>
      <c r="AB8" s="59"/>
      <c r="AC8" s="59"/>
      <c r="AD8" s="60" t="s">
        <v>116</v>
      </c>
      <c r="AE8" s="60"/>
      <c r="AF8" s="60"/>
      <c r="AG8" s="60"/>
      <c r="AH8" s="60"/>
      <c r="AI8" s="60"/>
      <c r="AJ8" s="60"/>
      <c r="AK8" s="5"/>
      <c r="AL8" s="61">
        <f>データ!$R$6</f>
        <v>159271</v>
      </c>
      <c r="AM8" s="61"/>
      <c r="AN8" s="61"/>
      <c r="AO8" s="61"/>
      <c r="AP8" s="61"/>
      <c r="AQ8" s="61"/>
      <c r="AR8" s="61"/>
      <c r="AS8" s="61"/>
      <c r="AT8" s="51">
        <f>データ!$S$6</f>
        <v>552.04</v>
      </c>
      <c r="AU8" s="52"/>
      <c r="AV8" s="52"/>
      <c r="AW8" s="52"/>
      <c r="AX8" s="52"/>
      <c r="AY8" s="52"/>
      <c r="AZ8" s="52"/>
      <c r="BA8" s="52"/>
      <c r="BB8" s="53">
        <f>データ!$T$6</f>
        <v>288.51</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70.22</v>
      </c>
      <c r="J10" s="52"/>
      <c r="K10" s="52"/>
      <c r="L10" s="52"/>
      <c r="M10" s="52"/>
      <c r="N10" s="52"/>
      <c r="O10" s="64"/>
      <c r="P10" s="53">
        <f>データ!$P$6</f>
        <v>85.06</v>
      </c>
      <c r="Q10" s="53"/>
      <c r="R10" s="53"/>
      <c r="S10" s="53"/>
      <c r="T10" s="53"/>
      <c r="U10" s="53"/>
      <c r="V10" s="53"/>
      <c r="W10" s="61">
        <f>データ!$Q$6</f>
        <v>2696</v>
      </c>
      <c r="X10" s="61"/>
      <c r="Y10" s="61"/>
      <c r="Z10" s="61"/>
      <c r="AA10" s="61"/>
      <c r="AB10" s="61"/>
      <c r="AC10" s="61"/>
      <c r="AD10" s="2"/>
      <c r="AE10" s="2"/>
      <c r="AF10" s="2"/>
      <c r="AG10" s="2"/>
      <c r="AH10" s="5"/>
      <c r="AI10" s="5"/>
      <c r="AJ10" s="5"/>
      <c r="AK10" s="5"/>
      <c r="AL10" s="61">
        <f>データ!$U$6</f>
        <v>135138</v>
      </c>
      <c r="AM10" s="61"/>
      <c r="AN10" s="61"/>
      <c r="AO10" s="61"/>
      <c r="AP10" s="61"/>
      <c r="AQ10" s="61"/>
      <c r="AR10" s="61"/>
      <c r="AS10" s="61"/>
      <c r="AT10" s="51">
        <f>データ!$V$6</f>
        <v>115.13</v>
      </c>
      <c r="AU10" s="52"/>
      <c r="AV10" s="52"/>
      <c r="AW10" s="52"/>
      <c r="AX10" s="52"/>
      <c r="AY10" s="52"/>
      <c r="AZ10" s="52"/>
      <c r="BA10" s="52"/>
      <c r="BB10" s="53">
        <f>データ!$W$6</f>
        <v>1173.79</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5" t="s">
        <v>119</v>
      </c>
      <c r="BM66" s="86"/>
      <c r="BN66" s="86"/>
      <c r="BO66" s="86"/>
      <c r="BP66" s="86"/>
      <c r="BQ66" s="86"/>
      <c r="BR66" s="86"/>
      <c r="BS66" s="86"/>
      <c r="BT66" s="86"/>
      <c r="BU66" s="86"/>
      <c r="BV66" s="86"/>
      <c r="BW66" s="86"/>
      <c r="BX66" s="86"/>
      <c r="BY66" s="86"/>
      <c r="BZ66" s="87"/>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5"/>
      <c r="BM67" s="86"/>
      <c r="BN67" s="86"/>
      <c r="BO67" s="86"/>
      <c r="BP67" s="86"/>
      <c r="BQ67" s="86"/>
      <c r="BR67" s="86"/>
      <c r="BS67" s="86"/>
      <c r="BT67" s="86"/>
      <c r="BU67" s="86"/>
      <c r="BV67" s="86"/>
      <c r="BW67" s="86"/>
      <c r="BX67" s="86"/>
      <c r="BY67" s="86"/>
      <c r="BZ67" s="87"/>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5"/>
      <c r="BM68" s="86"/>
      <c r="BN68" s="86"/>
      <c r="BO68" s="86"/>
      <c r="BP68" s="86"/>
      <c r="BQ68" s="86"/>
      <c r="BR68" s="86"/>
      <c r="BS68" s="86"/>
      <c r="BT68" s="86"/>
      <c r="BU68" s="86"/>
      <c r="BV68" s="86"/>
      <c r="BW68" s="86"/>
      <c r="BX68" s="86"/>
      <c r="BY68" s="86"/>
      <c r="BZ68" s="87"/>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5"/>
      <c r="BM69" s="86"/>
      <c r="BN69" s="86"/>
      <c r="BO69" s="86"/>
      <c r="BP69" s="86"/>
      <c r="BQ69" s="86"/>
      <c r="BR69" s="86"/>
      <c r="BS69" s="86"/>
      <c r="BT69" s="86"/>
      <c r="BU69" s="86"/>
      <c r="BV69" s="86"/>
      <c r="BW69" s="86"/>
      <c r="BX69" s="86"/>
      <c r="BY69" s="86"/>
      <c r="BZ69" s="87"/>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5"/>
      <c r="BM70" s="86"/>
      <c r="BN70" s="86"/>
      <c r="BO70" s="86"/>
      <c r="BP70" s="86"/>
      <c r="BQ70" s="86"/>
      <c r="BR70" s="86"/>
      <c r="BS70" s="86"/>
      <c r="BT70" s="86"/>
      <c r="BU70" s="86"/>
      <c r="BV70" s="86"/>
      <c r="BW70" s="86"/>
      <c r="BX70" s="86"/>
      <c r="BY70" s="86"/>
      <c r="BZ70" s="87"/>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5"/>
      <c r="BM71" s="86"/>
      <c r="BN71" s="86"/>
      <c r="BO71" s="86"/>
      <c r="BP71" s="86"/>
      <c r="BQ71" s="86"/>
      <c r="BR71" s="86"/>
      <c r="BS71" s="86"/>
      <c r="BT71" s="86"/>
      <c r="BU71" s="86"/>
      <c r="BV71" s="86"/>
      <c r="BW71" s="86"/>
      <c r="BX71" s="86"/>
      <c r="BY71" s="86"/>
      <c r="BZ71" s="87"/>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5"/>
      <c r="BM72" s="86"/>
      <c r="BN72" s="86"/>
      <c r="BO72" s="86"/>
      <c r="BP72" s="86"/>
      <c r="BQ72" s="86"/>
      <c r="BR72" s="86"/>
      <c r="BS72" s="86"/>
      <c r="BT72" s="86"/>
      <c r="BU72" s="86"/>
      <c r="BV72" s="86"/>
      <c r="BW72" s="86"/>
      <c r="BX72" s="86"/>
      <c r="BY72" s="86"/>
      <c r="BZ72" s="87"/>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5"/>
      <c r="BM73" s="86"/>
      <c r="BN73" s="86"/>
      <c r="BO73" s="86"/>
      <c r="BP73" s="86"/>
      <c r="BQ73" s="86"/>
      <c r="BR73" s="86"/>
      <c r="BS73" s="86"/>
      <c r="BT73" s="86"/>
      <c r="BU73" s="86"/>
      <c r="BV73" s="86"/>
      <c r="BW73" s="86"/>
      <c r="BX73" s="86"/>
      <c r="BY73" s="86"/>
      <c r="BZ73" s="87"/>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5"/>
      <c r="BM74" s="86"/>
      <c r="BN74" s="86"/>
      <c r="BO74" s="86"/>
      <c r="BP74" s="86"/>
      <c r="BQ74" s="86"/>
      <c r="BR74" s="86"/>
      <c r="BS74" s="86"/>
      <c r="BT74" s="86"/>
      <c r="BU74" s="86"/>
      <c r="BV74" s="86"/>
      <c r="BW74" s="86"/>
      <c r="BX74" s="86"/>
      <c r="BY74" s="86"/>
      <c r="BZ74" s="87"/>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5"/>
      <c r="BM75" s="86"/>
      <c r="BN75" s="86"/>
      <c r="BO75" s="86"/>
      <c r="BP75" s="86"/>
      <c r="BQ75" s="86"/>
      <c r="BR75" s="86"/>
      <c r="BS75" s="86"/>
      <c r="BT75" s="86"/>
      <c r="BU75" s="86"/>
      <c r="BV75" s="86"/>
      <c r="BW75" s="86"/>
      <c r="BX75" s="86"/>
      <c r="BY75" s="86"/>
      <c r="BZ75" s="87"/>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5"/>
      <c r="BM76" s="86"/>
      <c r="BN76" s="86"/>
      <c r="BO76" s="86"/>
      <c r="BP76" s="86"/>
      <c r="BQ76" s="86"/>
      <c r="BR76" s="86"/>
      <c r="BS76" s="86"/>
      <c r="BT76" s="86"/>
      <c r="BU76" s="86"/>
      <c r="BV76" s="86"/>
      <c r="BW76" s="86"/>
      <c r="BX76" s="86"/>
      <c r="BY76" s="86"/>
      <c r="BZ76" s="87"/>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5"/>
      <c r="BM77" s="86"/>
      <c r="BN77" s="86"/>
      <c r="BO77" s="86"/>
      <c r="BP77" s="86"/>
      <c r="BQ77" s="86"/>
      <c r="BR77" s="86"/>
      <c r="BS77" s="86"/>
      <c r="BT77" s="86"/>
      <c r="BU77" s="86"/>
      <c r="BV77" s="86"/>
      <c r="BW77" s="86"/>
      <c r="BX77" s="86"/>
      <c r="BY77" s="86"/>
      <c r="BZ77" s="87"/>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5"/>
      <c r="BM78" s="86"/>
      <c r="BN78" s="86"/>
      <c r="BO78" s="86"/>
      <c r="BP78" s="86"/>
      <c r="BQ78" s="86"/>
      <c r="BR78" s="86"/>
      <c r="BS78" s="86"/>
      <c r="BT78" s="86"/>
      <c r="BU78" s="86"/>
      <c r="BV78" s="86"/>
      <c r="BW78" s="86"/>
      <c r="BX78" s="86"/>
      <c r="BY78" s="86"/>
      <c r="BZ78" s="87"/>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5"/>
      <c r="BM79" s="86"/>
      <c r="BN79" s="86"/>
      <c r="BO79" s="86"/>
      <c r="BP79" s="86"/>
      <c r="BQ79" s="86"/>
      <c r="BR79" s="86"/>
      <c r="BS79" s="86"/>
      <c r="BT79" s="86"/>
      <c r="BU79" s="86"/>
      <c r="BV79" s="86"/>
      <c r="BW79" s="86"/>
      <c r="BX79" s="86"/>
      <c r="BY79" s="86"/>
      <c r="BZ79" s="87"/>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5"/>
      <c r="BM80" s="86"/>
      <c r="BN80" s="86"/>
      <c r="BO80" s="86"/>
      <c r="BP80" s="86"/>
      <c r="BQ80" s="86"/>
      <c r="BR80" s="86"/>
      <c r="BS80" s="86"/>
      <c r="BT80" s="86"/>
      <c r="BU80" s="86"/>
      <c r="BV80" s="86"/>
      <c r="BW80" s="86"/>
      <c r="BX80" s="86"/>
      <c r="BY80" s="86"/>
      <c r="BZ80" s="87"/>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5"/>
      <c r="BM81" s="86"/>
      <c r="BN81" s="86"/>
      <c r="BO81" s="86"/>
      <c r="BP81" s="86"/>
      <c r="BQ81" s="86"/>
      <c r="BR81" s="86"/>
      <c r="BS81" s="86"/>
      <c r="BT81" s="86"/>
      <c r="BU81" s="86"/>
      <c r="BV81" s="86"/>
      <c r="BW81" s="86"/>
      <c r="BX81" s="86"/>
      <c r="BY81" s="86"/>
      <c r="BZ81" s="87"/>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8"/>
      <c r="BM82" s="89"/>
      <c r="BN82" s="89"/>
      <c r="BO82" s="89"/>
      <c r="BP82" s="89"/>
      <c r="BQ82" s="89"/>
      <c r="BR82" s="89"/>
      <c r="BS82" s="89"/>
      <c r="BT82" s="89"/>
      <c r="BU82" s="89"/>
      <c r="BV82" s="89"/>
      <c r="BW82" s="89"/>
      <c r="BX82" s="89"/>
      <c r="BY82" s="89"/>
      <c r="BZ82" s="90"/>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202037</v>
      </c>
      <c r="D6" s="34">
        <f t="shared" si="3"/>
        <v>46</v>
      </c>
      <c r="E6" s="34">
        <f t="shared" si="3"/>
        <v>1</v>
      </c>
      <c r="F6" s="34">
        <f t="shared" si="3"/>
        <v>0</v>
      </c>
      <c r="G6" s="34">
        <f t="shared" si="3"/>
        <v>1</v>
      </c>
      <c r="H6" s="34" t="str">
        <f t="shared" si="3"/>
        <v>長野県　上田市</v>
      </c>
      <c r="I6" s="34" t="str">
        <f t="shared" si="3"/>
        <v>法適用</v>
      </c>
      <c r="J6" s="34" t="str">
        <f t="shared" si="3"/>
        <v>水道事業</v>
      </c>
      <c r="K6" s="34" t="str">
        <f t="shared" si="3"/>
        <v>末端給水事業</v>
      </c>
      <c r="L6" s="34" t="str">
        <f t="shared" si="3"/>
        <v>A3</v>
      </c>
      <c r="M6" s="34">
        <f t="shared" si="3"/>
        <v>0</v>
      </c>
      <c r="N6" s="35" t="str">
        <f t="shared" si="3"/>
        <v>-</v>
      </c>
      <c r="O6" s="35">
        <f t="shared" si="3"/>
        <v>70.22</v>
      </c>
      <c r="P6" s="35">
        <f t="shared" si="3"/>
        <v>85.06</v>
      </c>
      <c r="Q6" s="35">
        <f t="shared" si="3"/>
        <v>2696</v>
      </c>
      <c r="R6" s="35">
        <f t="shared" si="3"/>
        <v>159271</v>
      </c>
      <c r="S6" s="35">
        <f t="shared" si="3"/>
        <v>552.04</v>
      </c>
      <c r="T6" s="35">
        <f t="shared" si="3"/>
        <v>288.51</v>
      </c>
      <c r="U6" s="35">
        <f t="shared" si="3"/>
        <v>135138</v>
      </c>
      <c r="V6" s="35">
        <f t="shared" si="3"/>
        <v>115.13</v>
      </c>
      <c r="W6" s="35">
        <f t="shared" si="3"/>
        <v>1173.79</v>
      </c>
      <c r="X6" s="36">
        <f>IF(X7="",NA(),X7)</f>
        <v>113.88</v>
      </c>
      <c r="Y6" s="36">
        <f t="shared" ref="Y6:AG6" si="4">IF(Y7="",NA(),Y7)</f>
        <v>111.84</v>
      </c>
      <c r="Z6" s="36">
        <f t="shared" si="4"/>
        <v>121.63</v>
      </c>
      <c r="AA6" s="36">
        <f t="shared" si="4"/>
        <v>124.37</v>
      </c>
      <c r="AB6" s="36">
        <f t="shared" si="4"/>
        <v>119.95</v>
      </c>
      <c r="AC6" s="36">
        <f t="shared" si="4"/>
        <v>107.91</v>
      </c>
      <c r="AD6" s="36">
        <f t="shared" si="4"/>
        <v>108.44</v>
      </c>
      <c r="AE6" s="36">
        <f t="shared" si="4"/>
        <v>113.11</v>
      </c>
      <c r="AF6" s="36">
        <f t="shared" si="4"/>
        <v>114</v>
      </c>
      <c r="AG6" s="36">
        <f t="shared" si="4"/>
        <v>114</v>
      </c>
      <c r="AH6" s="35" t="str">
        <f>IF(AH7="","",IF(AH7="-","【-】","【"&amp;SUBSTITUTE(TEXT(AH7,"#,##0.00"),"-","△")&amp;"】"))</f>
        <v>【114.35】</v>
      </c>
      <c r="AI6" s="35">
        <f>IF(AI7="",NA(),AI7)</f>
        <v>0</v>
      </c>
      <c r="AJ6" s="35">
        <f t="shared" ref="AJ6:AR6" si="5">IF(AJ7="",NA(),AJ7)</f>
        <v>0</v>
      </c>
      <c r="AK6" s="35">
        <f t="shared" si="5"/>
        <v>0</v>
      </c>
      <c r="AL6" s="35">
        <f t="shared" si="5"/>
        <v>0</v>
      </c>
      <c r="AM6" s="35">
        <f t="shared" si="5"/>
        <v>0</v>
      </c>
      <c r="AN6" s="36">
        <f t="shared" si="5"/>
        <v>0.57999999999999996</v>
      </c>
      <c r="AO6" s="36">
        <f t="shared" si="5"/>
        <v>0.81</v>
      </c>
      <c r="AP6" s="35">
        <f t="shared" si="5"/>
        <v>0</v>
      </c>
      <c r="AQ6" s="36">
        <f t="shared" si="5"/>
        <v>0.03</v>
      </c>
      <c r="AR6" s="36">
        <f t="shared" si="5"/>
        <v>0.23</v>
      </c>
      <c r="AS6" s="35" t="str">
        <f>IF(AS7="","",IF(AS7="-","【-】","【"&amp;SUBSTITUTE(TEXT(AS7,"#,##0.00"),"-","△")&amp;"】"))</f>
        <v>【0.79】</v>
      </c>
      <c r="AT6" s="36">
        <f>IF(AT7="",NA(),AT7)</f>
        <v>1938.82</v>
      </c>
      <c r="AU6" s="36">
        <f t="shared" ref="AU6:BC6" si="6">IF(AU7="",NA(),AU7)</f>
        <v>1408.06</v>
      </c>
      <c r="AV6" s="36">
        <f t="shared" si="6"/>
        <v>391.07</v>
      </c>
      <c r="AW6" s="36">
        <f t="shared" si="6"/>
        <v>423.61</v>
      </c>
      <c r="AX6" s="36">
        <f t="shared" si="6"/>
        <v>427.67</v>
      </c>
      <c r="AY6" s="36">
        <f t="shared" si="6"/>
        <v>633.30999999999995</v>
      </c>
      <c r="AZ6" s="36">
        <f t="shared" si="6"/>
        <v>648.09</v>
      </c>
      <c r="BA6" s="36">
        <f t="shared" si="6"/>
        <v>344.19</v>
      </c>
      <c r="BB6" s="36">
        <f t="shared" si="6"/>
        <v>352.05</v>
      </c>
      <c r="BC6" s="36">
        <f t="shared" si="6"/>
        <v>349.04</v>
      </c>
      <c r="BD6" s="35" t="str">
        <f>IF(BD7="","",IF(BD7="-","【-】","【"&amp;SUBSTITUTE(TEXT(BD7,"#,##0.00"),"-","△")&amp;"】"))</f>
        <v>【262.87】</v>
      </c>
      <c r="BE6" s="36">
        <f>IF(BE7="",NA(),BE7)</f>
        <v>397.24</v>
      </c>
      <c r="BF6" s="36">
        <f t="shared" ref="BF6:BN6" si="7">IF(BF7="",NA(),BF7)</f>
        <v>377.69</v>
      </c>
      <c r="BG6" s="36">
        <f t="shared" si="7"/>
        <v>368.83</v>
      </c>
      <c r="BH6" s="36">
        <f t="shared" si="7"/>
        <v>344.85</v>
      </c>
      <c r="BI6" s="36">
        <f t="shared" si="7"/>
        <v>346.43</v>
      </c>
      <c r="BJ6" s="36">
        <f t="shared" si="7"/>
        <v>257.41000000000003</v>
      </c>
      <c r="BK6" s="36">
        <f t="shared" si="7"/>
        <v>253.86</v>
      </c>
      <c r="BL6" s="36">
        <f t="shared" si="7"/>
        <v>252.09</v>
      </c>
      <c r="BM6" s="36">
        <f t="shared" si="7"/>
        <v>250.76</v>
      </c>
      <c r="BN6" s="36">
        <f t="shared" si="7"/>
        <v>254.54</v>
      </c>
      <c r="BO6" s="35" t="str">
        <f>IF(BO7="","",IF(BO7="-","【-】","【"&amp;SUBSTITUTE(TEXT(BO7,"#,##0.00"),"-","△")&amp;"】"))</f>
        <v>【270.87】</v>
      </c>
      <c r="BP6" s="36">
        <f>IF(BP7="",NA(),BP7)</f>
        <v>105.86</v>
      </c>
      <c r="BQ6" s="36">
        <f t="shared" ref="BQ6:BY6" si="8">IF(BQ7="",NA(),BQ7)</f>
        <v>103.98</v>
      </c>
      <c r="BR6" s="36">
        <f t="shared" si="8"/>
        <v>117.17</v>
      </c>
      <c r="BS6" s="36">
        <f t="shared" si="8"/>
        <v>119.3</v>
      </c>
      <c r="BT6" s="36">
        <f t="shared" si="8"/>
        <v>114.57</v>
      </c>
      <c r="BU6" s="36">
        <f t="shared" si="8"/>
        <v>100.16</v>
      </c>
      <c r="BV6" s="36">
        <f t="shared" si="8"/>
        <v>100.07</v>
      </c>
      <c r="BW6" s="36">
        <f t="shared" si="8"/>
        <v>106.22</v>
      </c>
      <c r="BX6" s="36">
        <f t="shared" si="8"/>
        <v>106.69</v>
      </c>
      <c r="BY6" s="36">
        <f t="shared" si="8"/>
        <v>106.52</v>
      </c>
      <c r="BZ6" s="35" t="str">
        <f>IF(BZ7="","",IF(BZ7="-","【-】","【"&amp;SUBSTITUTE(TEXT(BZ7,"#,##0.00"),"-","△")&amp;"】"))</f>
        <v>【105.59】</v>
      </c>
      <c r="CA6" s="36">
        <f>IF(CA7="",NA(),CA7)</f>
        <v>144.38999999999999</v>
      </c>
      <c r="CB6" s="36">
        <f t="shared" ref="CB6:CJ6" si="9">IF(CB7="",NA(),CB7)</f>
        <v>146.86000000000001</v>
      </c>
      <c r="CC6" s="36">
        <f t="shared" si="9"/>
        <v>130.1</v>
      </c>
      <c r="CD6" s="36">
        <f t="shared" si="9"/>
        <v>127.77</v>
      </c>
      <c r="CE6" s="36">
        <f t="shared" si="9"/>
        <v>133.03</v>
      </c>
      <c r="CF6" s="36">
        <f t="shared" si="9"/>
        <v>166.17</v>
      </c>
      <c r="CG6" s="36">
        <f t="shared" si="9"/>
        <v>164.93</v>
      </c>
      <c r="CH6" s="36">
        <f t="shared" si="9"/>
        <v>155.22999999999999</v>
      </c>
      <c r="CI6" s="36">
        <f t="shared" si="9"/>
        <v>154.91999999999999</v>
      </c>
      <c r="CJ6" s="36">
        <f t="shared" si="9"/>
        <v>155.80000000000001</v>
      </c>
      <c r="CK6" s="35" t="str">
        <f>IF(CK7="","",IF(CK7="-","【-】","【"&amp;SUBSTITUTE(TEXT(CK7,"#,##0.00"),"-","△")&amp;"】"))</f>
        <v>【163.27】</v>
      </c>
      <c r="CL6" s="36">
        <f>IF(CL7="",NA(),CL7)</f>
        <v>54.8</v>
      </c>
      <c r="CM6" s="36">
        <f t="shared" ref="CM6:CU6" si="10">IF(CM7="",NA(),CM7)</f>
        <v>54.06</v>
      </c>
      <c r="CN6" s="36">
        <f t="shared" si="10"/>
        <v>52.22</v>
      </c>
      <c r="CO6" s="36">
        <f t="shared" si="10"/>
        <v>51.07</v>
      </c>
      <c r="CP6" s="36">
        <f t="shared" si="10"/>
        <v>51.99</v>
      </c>
      <c r="CQ6" s="36">
        <f t="shared" si="10"/>
        <v>62.5</v>
      </c>
      <c r="CR6" s="36">
        <f t="shared" si="10"/>
        <v>62.45</v>
      </c>
      <c r="CS6" s="36">
        <f t="shared" si="10"/>
        <v>62.12</v>
      </c>
      <c r="CT6" s="36">
        <f t="shared" si="10"/>
        <v>62.26</v>
      </c>
      <c r="CU6" s="36">
        <f t="shared" si="10"/>
        <v>62.1</v>
      </c>
      <c r="CV6" s="35" t="str">
        <f>IF(CV7="","",IF(CV7="-","【-】","【"&amp;SUBSTITUTE(TEXT(CV7,"#,##0.00"),"-","△")&amp;"】"))</f>
        <v>【59.94】</v>
      </c>
      <c r="CW6" s="36">
        <f>IF(CW7="",NA(),CW7)</f>
        <v>83.14</v>
      </c>
      <c r="CX6" s="36">
        <f t="shared" ref="CX6:DF6" si="11">IF(CX7="",NA(),CX7)</f>
        <v>83.33</v>
      </c>
      <c r="CY6" s="36">
        <f t="shared" si="11"/>
        <v>84.12</v>
      </c>
      <c r="CZ6" s="36">
        <f t="shared" si="11"/>
        <v>86.02</v>
      </c>
      <c r="DA6" s="36">
        <f t="shared" si="11"/>
        <v>84.65</v>
      </c>
      <c r="DB6" s="36">
        <f t="shared" si="11"/>
        <v>89.62</v>
      </c>
      <c r="DC6" s="36">
        <f t="shared" si="11"/>
        <v>89.76</v>
      </c>
      <c r="DD6" s="36">
        <f t="shared" si="11"/>
        <v>89.45</v>
      </c>
      <c r="DE6" s="36">
        <f t="shared" si="11"/>
        <v>89.5</v>
      </c>
      <c r="DF6" s="36">
        <f t="shared" si="11"/>
        <v>89.52</v>
      </c>
      <c r="DG6" s="35" t="str">
        <f>IF(DG7="","",IF(DG7="-","【-】","【"&amp;SUBSTITUTE(TEXT(DG7,"#,##0.00"),"-","△")&amp;"】"))</f>
        <v>【90.22】</v>
      </c>
      <c r="DH6" s="36">
        <f>IF(DH7="",NA(),DH7)</f>
        <v>40.880000000000003</v>
      </c>
      <c r="DI6" s="36">
        <f t="shared" ref="DI6:DQ6" si="12">IF(DI7="",NA(),DI7)</f>
        <v>42.29</v>
      </c>
      <c r="DJ6" s="36">
        <f t="shared" si="12"/>
        <v>45.11</v>
      </c>
      <c r="DK6" s="36">
        <f t="shared" si="12"/>
        <v>46.59</v>
      </c>
      <c r="DL6" s="36">
        <f t="shared" si="12"/>
        <v>47.72</v>
      </c>
      <c r="DM6" s="36">
        <f t="shared" si="12"/>
        <v>40.21</v>
      </c>
      <c r="DN6" s="36">
        <f t="shared" si="12"/>
        <v>41.12</v>
      </c>
      <c r="DO6" s="36">
        <f t="shared" si="12"/>
        <v>44.91</v>
      </c>
      <c r="DP6" s="36">
        <f t="shared" si="12"/>
        <v>45.89</v>
      </c>
      <c r="DQ6" s="36">
        <f t="shared" si="12"/>
        <v>46.58</v>
      </c>
      <c r="DR6" s="35" t="str">
        <f>IF(DR7="","",IF(DR7="-","【-】","【"&amp;SUBSTITUTE(TEXT(DR7,"#,##0.00"),"-","△")&amp;"】"))</f>
        <v>【47.91】</v>
      </c>
      <c r="DS6" s="36">
        <f>IF(DS7="",NA(),DS7)</f>
        <v>5.39</v>
      </c>
      <c r="DT6" s="36">
        <f t="shared" ref="DT6:EB6" si="13">IF(DT7="",NA(),DT7)</f>
        <v>5.91</v>
      </c>
      <c r="DU6" s="36">
        <f t="shared" si="13"/>
        <v>10.88</v>
      </c>
      <c r="DV6" s="36">
        <f t="shared" si="13"/>
        <v>10.96</v>
      </c>
      <c r="DW6" s="36">
        <f t="shared" si="13"/>
        <v>12.32</v>
      </c>
      <c r="DX6" s="36">
        <f t="shared" si="13"/>
        <v>10.19</v>
      </c>
      <c r="DY6" s="36">
        <f t="shared" si="13"/>
        <v>10.9</v>
      </c>
      <c r="DZ6" s="36">
        <f t="shared" si="13"/>
        <v>12.03</v>
      </c>
      <c r="EA6" s="36">
        <f t="shared" si="13"/>
        <v>13.14</v>
      </c>
      <c r="EB6" s="36">
        <f t="shared" si="13"/>
        <v>14.45</v>
      </c>
      <c r="EC6" s="35" t="str">
        <f>IF(EC7="","",IF(EC7="-","【-】","【"&amp;SUBSTITUTE(TEXT(EC7,"#,##0.00"),"-","△")&amp;"】"))</f>
        <v>【15.00】</v>
      </c>
      <c r="ED6" s="36">
        <f>IF(ED7="",NA(),ED7)</f>
        <v>0.23</v>
      </c>
      <c r="EE6" s="36">
        <f t="shared" ref="EE6:EM6" si="14">IF(EE7="",NA(),EE7)</f>
        <v>0.46</v>
      </c>
      <c r="EF6" s="36">
        <f t="shared" si="14"/>
        <v>0.46</v>
      </c>
      <c r="EG6" s="36">
        <f t="shared" si="14"/>
        <v>0.42</v>
      </c>
      <c r="EH6" s="36">
        <f t="shared" si="14"/>
        <v>0.33</v>
      </c>
      <c r="EI6" s="36">
        <f t="shared" si="14"/>
        <v>0.88</v>
      </c>
      <c r="EJ6" s="36">
        <f t="shared" si="14"/>
        <v>0.85</v>
      </c>
      <c r="EK6" s="36">
        <f t="shared" si="14"/>
        <v>0.75</v>
      </c>
      <c r="EL6" s="36">
        <f t="shared" si="14"/>
        <v>0.95</v>
      </c>
      <c r="EM6" s="36">
        <f t="shared" si="14"/>
        <v>0.74</v>
      </c>
      <c r="EN6" s="35" t="str">
        <f>IF(EN7="","",IF(EN7="-","【-】","【"&amp;SUBSTITUTE(TEXT(EN7,"#,##0.00"),"-","△")&amp;"】"))</f>
        <v>【0.76】</v>
      </c>
    </row>
    <row r="7" spans="1:144" s="37" customFormat="1">
      <c r="A7" s="29"/>
      <c r="B7" s="38">
        <v>2016</v>
      </c>
      <c r="C7" s="38">
        <v>202037</v>
      </c>
      <c r="D7" s="38">
        <v>46</v>
      </c>
      <c r="E7" s="38">
        <v>1</v>
      </c>
      <c r="F7" s="38">
        <v>0</v>
      </c>
      <c r="G7" s="38">
        <v>1</v>
      </c>
      <c r="H7" s="38" t="s">
        <v>105</v>
      </c>
      <c r="I7" s="38" t="s">
        <v>106</v>
      </c>
      <c r="J7" s="38" t="s">
        <v>107</v>
      </c>
      <c r="K7" s="38" t="s">
        <v>108</v>
      </c>
      <c r="L7" s="38" t="s">
        <v>109</v>
      </c>
      <c r="M7" s="38"/>
      <c r="N7" s="39" t="s">
        <v>110</v>
      </c>
      <c r="O7" s="39">
        <v>70.22</v>
      </c>
      <c r="P7" s="39">
        <v>85.06</v>
      </c>
      <c r="Q7" s="39">
        <v>2696</v>
      </c>
      <c r="R7" s="39">
        <v>159271</v>
      </c>
      <c r="S7" s="39">
        <v>552.04</v>
      </c>
      <c r="T7" s="39">
        <v>288.51</v>
      </c>
      <c r="U7" s="39">
        <v>135138</v>
      </c>
      <c r="V7" s="39">
        <v>115.13</v>
      </c>
      <c r="W7" s="39">
        <v>1173.79</v>
      </c>
      <c r="X7" s="39">
        <v>113.88</v>
      </c>
      <c r="Y7" s="39">
        <v>111.84</v>
      </c>
      <c r="Z7" s="39">
        <v>121.63</v>
      </c>
      <c r="AA7" s="39">
        <v>124.37</v>
      </c>
      <c r="AB7" s="39">
        <v>119.95</v>
      </c>
      <c r="AC7" s="39">
        <v>107.91</v>
      </c>
      <c r="AD7" s="39">
        <v>108.44</v>
      </c>
      <c r="AE7" s="39">
        <v>113.11</v>
      </c>
      <c r="AF7" s="39">
        <v>114</v>
      </c>
      <c r="AG7" s="39">
        <v>114</v>
      </c>
      <c r="AH7" s="39">
        <v>114.35</v>
      </c>
      <c r="AI7" s="39">
        <v>0</v>
      </c>
      <c r="AJ7" s="39">
        <v>0</v>
      </c>
      <c r="AK7" s="39">
        <v>0</v>
      </c>
      <c r="AL7" s="39">
        <v>0</v>
      </c>
      <c r="AM7" s="39">
        <v>0</v>
      </c>
      <c r="AN7" s="39">
        <v>0.57999999999999996</v>
      </c>
      <c r="AO7" s="39">
        <v>0.81</v>
      </c>
      <c r="AP7" s="39">
        <v>0</v>
      </c>
      <c r="AQ7" s="39">
        <v>0.03</v>
      </c>
      <c r="AR7" s="39">
        <v>0.23</v>
      </c>
      <c r="AS7" s="39">
        <v>0.79</v>
      </c>
      <c r="AT7" s="39">
        <v>1938.82</v>
      </c>
      <c r="AU7" s="39">
        <v>1408.06</v>
      </c>
      <c r="AV7" s="39">
        <v>391.07</v>
      </c>
      <c r="AW7" s="39">
        <v>423.61</v>
      </c>
      <c r="AX7" s="39">
        <v>427.67</v>
      </c>
      <c r="AY7" s="39">
        <v>633.30999999999995</v>
      </c>
      <c r="AZ7" s="39">
        <v>648.09</v>
      </c>
      <c r="BA7" s="39">
        <v>344.19</v>
      </c>
      <c r="BB7" s="39">
        <v>352.05</v>
      </c>
      <c r="BC7" s="39">
        <v>349.04</v>
      </c>
      <c r="BD7" s="39">
        <v>262.87</v>
      </c>
      <c r="BE7" s="39">
        <v>397.24</v>
      </c>
      <c r="BF7" s="39">
        <v>377.69</v>
      </c>
      <c r="BG7" s="39">
        <v>368.83</v>
      </c>
      <c r="BH7" s="39">
        <v>344.85</v>
      </c>
      <c r="BI7" s="39">
        <v>346.43</v>
      </c>
      <c r="BJ7" s="39">
        <v>257.41000000000003</v>
      </c>
      <c r="BK7" s="39">
        <v>253.86</v>
      </c>
      <c r="BL7" s="39">
        <v>252.09</v>
      </c>
      <c r="BM7" s="39">
        <v>250.76</v>
      </c>
      <c r="BN7" s="39">
        <v>254.54</v>
      </c>
      <c r="BO7" s="39">
        <v>270.87</v>
      </c>
      <c r="BP7" s="39">
        <v>105.86</v>
      </c>
      <c r="BQ7" s="39">
        <v>103.98</v>
      </c>
      <c r="BR7" s="39">
        <v>117.17</v>
      </c>
      <c r="BS7" s="39">
        <v>119.3</v>
      </c>
      <c r="BT7" s="39">
        <v>114.57</v>
      </c>
      <c r="BU7" s="39">
        <v>100.16</v>
      </c>
      <c r="BV7" s="39">
        <v>100.07</v>
      </c>
      <c r="BW7" s="39">
        <v>106.22</v>
      </c>
      <c r="BX7" s="39">
        <v>106.69</v>
      </c>
      <c r="BY7" s="39">
        <v>106.52</v>
      </c>
      <c r="BZ7" s="39">
        <v>105.59</v>
      </c>
      <c r="CA7" s="39">
        <v>144.38999999999999</v>
      </c>
      <c r="CB7" s="39">
        <v>146.86000000000001</v>
      </c>
      <c r="CC7" s="39">
        <v>130.1</v>
      </c>
      <c r="CD7" s="39">
        <v>127.77</v>
      </c>
      <c r="CE7" s="39">
        <v>133.03</v>
      </c>
      <c r="CF7" s="39">
        <v>166.17</v>
      </c>
      <c r="CG7" s="39">
        <v>164.93</v>
      </c>
      <c r="CH7" s="39">
        <v>155.22999999999999</v>
      </c>
      <c r="CI7" s="39">
        <v>154.91999999999999</v>
      </c>
      <c r="CJ7" s="39">
        <v>155.80000000000001</v>
      </c>
      <c r="CK7" s="39">
        <v>163.27000000000001</v>
      </c>
      <c r="CL7" s="39">
        <v>54.8</v>
      </c>
      <c r="CM7" s="39">
        <v>54.06</v>
      </c>
      <c r="CN7" s="39">
        <v>52.22</v>
      </c>
      <c r="CO7" s="39">
        <v>51.07</v>
      </c>
      <c r="CP7" s="39">
        <v>51.99</v>
      </c>
      <c r="CQ7" s="39">
        <v>62.5</v>
      </c>
      <c r="CR7" s="39">
        <v>62.45</v>
      </c>
      <c r="CS7" s="39">
        <v>62.12</v>
      </c>
      <c r="CT7" s="39">
        <v>62.26</v>
      </c>
      <c r="CU7" s="39">
        <v>62.1</v>
      </c>
      <c r="CV7" s="39">
        <v>59.94</v>
      </c>
      <c r="CW7" s="39">
        <v>83.14</v>
      </c>
      <c r="CX7" s="39">
        <v>83.33</v>
      </c>
      <c r="CY7" s="39">
        <v>84.12</v>
      </c>
      <c r="CZ7" s="39">
        <v>86.02</v>
      </c>
      <c r="DA7" s="39">
        <v>84.65</v>
      </c>
      <c r="DB7" s="39">
        <v>89.62</v>
      </c>
      <c r="DC7" s="39">
        <v>89.76</v>
      </c>
      <c r="DD7" s="39">
        <v>89.45</v>
      </c>
      <c r="DE7" s="39">
        <v>89.5</v>
      </c>
      <c r="DF7" s="39">
        <v>89.52</v>
      </c>
      <c r="DG7" s="39">
        <v>90.22</v>
      </c>
      <c r="DH7" s="39">
        <v>40.880000000000003</v>
      </c>
      <c r="DI7" s="39">
        <v>42.29</v>
      </c>
      <c r="DJ7" s="39">
        <v>45.11</v>
      </c>
      <c r="DK7" s="39">
        <v>46.59</v>
      </c>
      <c r="DL7" s="39">
        <v>47.72</v>
      </c>
      <c r="DM7" s="39">
        <v>40.21</v>
      </c>
      <c r="DN7" s="39">
        <v>41.12</v>
      </c>
      <c r="DO7" s="39">
        <v>44.91</v>
      </c>
      <c r="DP7" s="39">
        <v>45.89</v>
      </c>
      <c r="DQ7" s="39">
        <v>46.58</v>
      </c>
      <c r="DR7" s="39">
        <v>47.91</v>
      </c>
      <c r="DS7" s="39">
        <v>5.39</v>
      </c>
      <c r="DT7" s="39">
        <v>5.91</v>
      </c>
      <c r="DU7" s="39">
        <v>10.88</v>
      </c>
      <c r="DV7" s="39">
        <v>10.96</v>
      </c>
      <c r="DW7" s="39">
        <v>12.32</v>
      </c>
      <c r="DX7" s="39">
        <v>10.19</v>
      </c>
      <c r="DY7" s="39">
        <v>10.9</v>
      </c>
      <c r="DZ7" s="39">
        <v>12.03</v>
      </c>
      <c r="EA7" s="39">
        <v>13.14</v>
      </c>
      <c r="EB7" s="39">
        <v>14.45</v>
      </c>
      <c r="EC7" s="39">
        <v>15</v>
      </c>
      <c r="ED7" s="39">
        <v>0.23</v>
      </c>
      <c r="EE7" s="39">
        <v>0.46</v>
      </c>
      <c r="EF7" s="39">
        <v>0.46</v>
      </c>
      <c r="EG7" s="39">
        <v>0.42</v>
      </c>
      <c r="EH7" s="39">
        <v>0.33</v>
      </c>
      <c r="EI7" s="39">
        <v>0.88</v>
      </c>
      <c r="EJ7" s="39">
        <v>0.85</v>
      </c>
      <c r="EK7" s="39">
        <v>0.75</v>
      </c>
      <c r="EL7" s="39">
        <v>0.95</v>
      </c>
      <c r="EM7" s="39">
        <v>0.74</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cp:lastPrinted>2018-02-08T06:31:27Z</cp:lastPrinted>
  <dcterms:created xsi:type="dcterms:W3CDTF">2017-12-25T01:28:07Z</dcterms:created>
  <dcterms:modified xsi:type="dcterms:W3CDTF">2018-03-01T01:42:25Z</dcterms:modified>
</cp:coreProperties>
</file>