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広報ＣＰ　Ｍドライブ\統計担当\統計書・上田市の統計\R5 上田市の統計\印刷用様式\各課回答様式\"/>
    </mc:Choice>
  </mc:AlternateContent>
  <xr:revisionPtr revIDLastSave="0" documentId="13_ncr:1_{71D7C182-FE88-422D-BE41-59259A3A732E}" xr6:coauthVersionLast="47" xr6:coauthVersionMax="47" xr10:uidLastSave="{00000000-0000-0000-0000-000000000000}"/>
  <bookViews>
    <workbookView xWindow="-108" yWindow="-108" windowWidth="23256" windowHeight="12456" tabRatio="949" firstSheet="1" activeTab="1" xr2:uid="{00000000-000D-0000-FFFF-FFFF00000000}"/>
  </bookViews>
  <sheets>
    <sheet name="年度表" sheetId="47" state="hidden" r:id="rId1"/>
    <sheet name="119" sheetId="2" r:id="rId2"/>
    <sheet name="120" sheetId="3" r:id="rId3"/>
    <sheet name="121" sheetId="4" r:id="rId4"/>
    <sheet name="122" sheetId="5" r:id="rId5"/>
    <sheet name="123" sheetId="6" r:id="rId6"/>
    <sheet name="124" sheetId="7" r:id="rId7"/>
    <sheet name="125" sheetId="8" r:id="rId8"/>
    <sheet name="126" sheetId="60" r:id="rId9"/>
    <sheet name="127" sheetId="10" r:id="rId10"/>
    <sheet name="128" sheetId="11" r:id="rId11"/>
    <sheet name="129" sheetId="12" r:id="rId12"/>
    <sheet name="130" sheetId="13" r:id="rId13"/>
    <sheet name="131" sheetId="14" r:id="rId14"/>
    <sheet name="132" sheetId="15" r:id="rId15"/>
    <sheet name="133" sheetId="16" r:id="rId16"/>
    <sheet name="134" sheetId="17" r:id="rId17"/>
    <sheet name="135" sheetId="18" r:id="rId18"/>
    <sheet name="136" sheetId="19" r:id="rId19"/>
    <sheet name="137" sheetId="21" r:id="rId20"/>
    <sheet name="138" sheetId="23" r:id="rId21"/>
    <sheet name="139" sheetId="24" r:id="rId22"/>
    <sheet name="140" sheetId="25" r:id="rId23"/>
    <sheet name="141" sheetId="26" r:id="rId24"/>
    <sheet name="142" sheetId="27" r:id="rId25"/>
    <sheet name="143 " sheetId="57" r:id="rId26"/>
    <sheet name="144" sheetId="45" r:id="rId27"/>
    <sheet name="145" sheetId="46" r:id="rId28"/>
    <sheet name="146 " sheetId="28" r:id="rId29"/>
    <sheet name="147" sheetId="29" r:id="rId30"/>
    <sheet name="148" sheetId="59" r:id="rId31"/>
    <sheet name="149" sheetId="31" r:id="rId32"/>
    <sheet name="150" sheetId="33" r:id="rId33"/>
    <sheet name="151" sheetId="34" r:id="rId34"/>
    <sheet name="152" sheetId="35" r:id="rId35"/>
    <sheet name="153 " sheetId="36" r:id="rId36"/>
    <sheet name="154" sheetId="37" r:id="rId37"/>
    <sheet name="155" sheetId="38" r:id="rId38"/>
    <sheet name="156 " sheetId="39" r:id="rId39"/>
    <sheet name="157" sheetId="40" r:id="rId40"/>
    <sheet name="158 " sheetId="61" r:id="rId41"/>
    <sheet name="159" sheetId="42" r:id="rId42"/>
    <sheet name="160" sheetId="43" r:id="rId43"/>
  </sheets>
  <definedNames>
    <definedName name="_xlnm.Print_Area" localSheetId="1">'119'!$A$1:$R$15</definedName>
    <definedName name="_xlnm.Print_Area" localSheetId="2">'120'!$A$1:$J$26</definedName>
    <definedName name="_xlnm.Print_Area" localSheetId="3">'121'!$A$1:$N$15</definedName>
    <definedName name="_xlnm.Print_Area" localSheetId="4">'122'!$A$1:$K$25</definedName>
    <definedName name="_xlnm.Print_Area" localSheetId="5">'123'!$A$1:$K$22</definedName>
    <definedName name="_xlnm.Print_Area" localSheetId="6">'124'!$A$1:$L$13</definedName>
    <definedName name="_xlnm.Print_Area" localSheetId="7">'125'!$A$1:$X$11</definedName>
    <definedName name="_xlnm.Print_Area" localSheetId="8">'126'!$A$1:$F$12</definedName>
    <definedName name="_xlnm.Print_Area" localSheetId="9">'127'!$A$1:$H$12</definedName>
    <definedName name="_xlnm.Print_Area" localSheetId="10">'128'!$A$1:$M$17</definedName>
    <definedName name="_xlnm.Print_Area" localSheetId="11">'129'!$A$1:$J$23</definedName>
    <definedName name="_xlnm.Print_Area" localSheetId="12">'130'!$A$1:$K$11</definedName>
    <definedName name="_xlnm.Print_Area" localSheetId="13">'131'!$A$1:$H$33</definedName>
    <definedName name="_xlnm.Print_Area" localSheetId="14">'132'!$A$1:$I$12</definedName>
    <definedName name="_xlnm.Print_Area" localSheetId="15">'133'!$A$1:$H$13</definedName>
    <definedName name="_xlnm.Print_Area" localSheetId="16">'134'!$A$1:$M$12</definedName>
    <definedName name="_xlnm.Print_Area" localSheetId="17">'135'!$A$1:$P$20</definedName>
    <definedName name="_xlnm.Print_Area" localSheetId="18">'136'!$A$1:$P$20</definedName>
    <definedName name="_xlnm.Print_Area" localSheetId="19">'137'!$A$1:$P$20</definedName>
    <definedName name="_xlnm.Print_Area" localSheetId="20">'138'!$A$1:$P$20</definedName>
    <definedName name="_xlnm.Print_Area" localSheetId="21">'139'!$A$1:$P$20</definedName>
    <definedName name="_xlnm.Print_Area" localSheetId="22">'140'!$A$1:$P$20</definedName>
    <definedName name="_xlnm.Print_Area" localSheetId="23">'141'!$A$1:$P$20</definedName>
    <definedName name="_xlnm.Print_Area" localSheetId="24">'142'!$A$1:$P$20</definedName>
    <definedName name="_xlnm.Print_Area" localSheetId="25">'143 '!$A$1:$P$17</definedName>
    <definedName name="_xlnm.Print_Area" localSheetId="26">'144'!$A$1:$P$18</definedName>
    <definedName name="_xlnm.Print_Area" localSheetId="27">'145'!$A$1:$P$18</definedName>
    <definedName name="_xlnm.Print_Area" localSheetId="28">'146 '!$A$1:$K$51</definedName>
    <definedName name="_xlnm.Print_Area" localSheetId="29">'147'!$A$1:$J$31</definedName>
    <definedName name="_xlnm.Print_Area" localSheetId="30">'148'!$A$1:$L$21</definedName>
    <definedName name="_xlnm.Print_Area" localSheetId="31">'149'!$A$1:$O$18</definedName>
    <definedName name="_xlnm.Print_Area" localSheetId="32">'150'!$A$1:$K$19</definedName>
    <definedName name="_xlnm.Print_Area" localSheetId="33">'151'!$A$1:$K$26</definedName>
    <definedName name="_xlnm.Print_Area" localSheetId="34">'152'!$A$1:$J$11</definedName>
    <definedName name="_xlnm.Print_Area" localSheetId="35">'153 '!$A$1:$E$11</definedName>
    <definedName name="_xlnm.Print_Area" localSheetId="36">'154'!$A$1:$P$15</definedName>
    <definedName name="_xlnm.Print_Area" localSheetId="37">'155'!$A$1:$H$13</definedName>
    <definedName name="_xlnm.Print_Area" localSheetId="38">'156 '!$A$1:$J$24</definedName>
    <definedName name="_xlnm.Print_Area" localSheetId="39">'157'!$A$1:$J$25</definedName>
    <definedName name="_xlnm.Print_Area" localSheetId="40">'158 '!$A$1:$L$24</definedName>
    <definedName name="_xlnm.Print_Area" localSheetId="41">'159'!$A$1:$K$23</definedName>
    <definedName name="_xlnm.Print_Area" localSheetId="42">'160'!$A$1:$L$14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1" l="1"/>
  <c r="C15" i="11"/>
  <c r="C14" i="11"/>
  <c r="C13" i="11"/>
  <c r="A1" i="47" l="1"/>
  <c r="J28" i="47" l="1"/>
  <c r="A17" i="47"/>
  <c r="C2" i="47"/>
  <c r="A2" i="47"/>
  <c r="A3" i="47" s="1"/>
  <c r="C1" i="47"/>
  <c r="C3" i="47" l="1"/>
  <c r="A4" i="47"/>
  <c r="C4" i="47"/>
  <c r="A5" i="47" l="1"/>
  <c r="C5" i="47"/>
  <c r="A6" i="47" l="1"/>
  <c r="C6" i="47"/>
</calcChain>
</file>

<file path=xl/sharedStrings.xml><?xml version="1.0" encoding="utf-8"?>
<sst xmlns="http://schemas.openxmlformats.org/spreadsheetml/2006/main" count="1922" uniqueCount="484">
  <si>
    <t>年度</t>
    <rPh sb="0" eb="2">
      <t>ネンド</t>
    </rPh>
    <phoneticPr fontId="1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</si>
  <si>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</si>
  <si>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各年度末日現在</t>
    <rPh sb="0" eb="3">
      <t>カクネンド</t>
    </rPh>
    <rPh sb="3" eb="5">
      <t>マツジツ</t>
    </rPh>
    <rPh sb="5" eb="7">
      <t>ゲンザイ</t>
    </rPh>
    <phoneticPr fontId="4"/>
  </si>
  <si>
    <t>各年度末日現在</t>
    <rPh sb="0" eb="2">
      <t>カクネン</t>
    </rPh>
    <rPh sb="2" eb="3">
      <t>ド</t>
    </rPh>
    <rPh sb="3" eb="5">
      <t>マツジツ</t>
    </rPh>
    <rPh sb="5" eb="7">
      <t>ゲンザイ</t>
    </rPh>
    <phoneticPr fontId="4"/>
  </si>
  <si>
    <t>総数</t>
    <rPh sb="0" eb="2">
      <t>ソウスウ</t>
    </rPh>
    <phoneticPr fontId="4"/>
  </si>
  <si>
    <t>世帯数</t>
    <rPh sb="0" eb="3">
      <t>セタイスウ</t>
    </rPh>
    <phoneticPr fontId="4"/>
  </si>
  <si>
    <t>人員</t>
    <rPh sb="0" eb="2">
      <t>ジンイン</t>
    </rPh>
    <phoneticPr fontId="4"/>
  </si>
  <si>
    <t>保護率</t>
    <rPh sb="0" eb="2">
      <t>ホゴ</t>
    </rPh>
    <rPh sb="2" eb="3">
      <t>リツ</t>
    </rPh>
    <phoneticPr fontId="4"/>
  </si>
  <si>
    <t>‰</t>
    <phoneticPr fontId="4"/>
  </si>
  <si>
    <t>扶助別被保護世帯人員</t>
    <rPh sb="0" eb="2">
      <t>フジョ</t>
    </rPh>
    <rPh sb="2" eb="3">
      <t>ベツ</t>
    </rPh>
    <rPh sb="3" eb="4">
      <t>ヒ</t>
    </rPh>
    <rPh sb="4" eb="6">
      <t>ホゴ</t>
    </rPh>
    <rPh sb="6" eb="8">
      <t>セタイ</t>
    </rPh>
    <rPh sb="8" eb="10">
      <t>ジンイン</t>
    </rPh>
    <phoneticPr fontId="4"/>
  </si>
  <si>
    <t>生活扶助</t>
    <rPh sb="0" eb="2">
      <t>セイカツ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</si>
  <si>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</si>
  <si>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</si>
  <si>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</si>
  <si>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</si>
  <si>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その他</t>
    <rPh sb="2" eb="3">
      <t>タ</t>
    </rPh>
    <phoneticPr fontId="4"/>
  </si>
  <si>
    <t>世帯</t>
    <rPh sb="0" eb="2">
      <t>セタイ</t>
    </rPh>
    <phoneticPr fontId="4"/>
  </si>
  <si>
    <t>人</t>
    <rPh sb="0" eb="1">
      <t>ニン</t>
    </rPh>
    <phoneticPr fontId="4"/>
  </si>
  <si>
    <t>（注）　世帯数及び人員は生活保護停止数を除く。</t>
    <phoneticPr fontId="4"/>
  </si>
  <si>
    <t>　　　　扶助別被保護世帯は受給扶助ごとの世帯数、人員であり総数とは一致しない。</t>
    <phoneticPr fontId="4"/>
  </si>
  <si>
    <t>資料 ： 福祉課</t>
    <phoneticPr fontId="4"/>
  </si>
  <si>
    <t>総額</t>
    <rPh sb="0" eb="2">
      <t>ソウガク</t>
    </rPh>
    <phoneticPr fontId="4"/>
  </si>
  <si>
    <t>保護費</t>
    <rPh sb="0" eb="2">
      <t>ホゴ</t>
    </rPh>
    <rPh sb="2" eb="3">
      <t>ヒ</t>
    </rPh>
    <phoneticPr fontId="4"/>
  </si>
  <si>
    <t>前年比</t>
    <rPh sb="0" eb="3">
      <t>ゼンネンヒ</t>
    </rPh>
    <phoneticPr fontId="4"/>
  </si>
  <si>
    <t>1人
当たり
月平均
保護費</t>
    <rPh sb="1" eb="2">
      <t>ニン</t>
    </rPh>
    <rPh sb="3" eb="4">
      <t>ア</t>
    </rPh>
    <rPh sb="7" eb="10">
      <t>ツキヘイキン</t>
    </rPh>
    <rPh sb="11" eb="13">
      <t>ホゴ</t>
    </rPh>
    <rPh sb="13" eb="14">
      <t>ヒ</t>
    </rPh>
    <phoneticPr fontId="4"/>
  </si>
  <si>
    <t>内訳</t>
    <rPh sb="0" eb="2">
      <t>ウチワケ</t>
    </rPh>
    <phoneticPr fontId="4"/>
  </si>
  <si>
    <t>その他</t>
    <rPh sb="2" eb="3">
      <t>タ</t>
    </rPh>
    <phoneticPr fontId="4"/>
  </si>
  <si>
    <t>千円</t>
    <rPh sb="0" eb="2">
      <t>センエン</t>
    </rPh>
    <phoneticPr fontId="4"/>
  </si>
  <si>
    <t>%</t>
    <phoneticPr fontId="4"/>
  </si>
  <si>
    <t>円</t>
    <rPh sb="0" eb="1">
      <t>エン</t>
    </rPh>
    <phoneticPr fontId="4"/>
  </si>
  <si>
    <t>生活
扶助</t>
    <rPh sb="0" eb="2">
      <t>セイカツ</t>
    </rPh>
    <rPh sb="3" eb="5">
      <t>フジョ</t>
    </rPh>
    <phoneticPr fontId="4"/>
  </si>
  <si>
    <t>住宅
扶助</t>
    <rPh sb="0" eb="2">
      <t>ジュウタク</t>
    </rPh>
    <rPh sb="3" eb="5">
      <t>フジョ</t>
    </rPh>
    <phoneticPr fontId="4"/>
  </si>
  <si>
    <t>教育
扶助</t>
    <rPh sb="0" eb="2">
      <t>キョウイク</t>
    </rPh>
    <rPh sb="3" eb="5">
      <t>フジョ</t>
    </rPh>
    <phoneticPr fontId="4"/>
  </si>
  <si>
    <t>介護
扶助</t>
    <rPh sb="0" eb="2">
      <t>カイゴ</t>
    </rPh>
    <rPh sb="3" eb="5">
      <t>フジョ</t>
    </rPh>
    <phoneticPr fontId="4"/>
  </si>
  <si>
    <t>医療
扶助</t>
    <rPh sb="0" eb="2">
      <t>イリョウ</t>
    </rPh>
    <rPh sb="3" eb="5">
      <t>フジョ</t>
    </rPh>
    <phoneticPr fontId="4"/>
  </si>
  <si>
    <t>資料 ： 福祉課</t>
    <rPh sb="5" eb="8">
      <t>フクシカ</t>
    </rPh>
    <phoneticPr fontId="4"/>
  </si>
  <si>
    <t>老人クラブ</t>
    <rPh sb="0" eb="2">
      <t>ロウジン</t>
    </rPh>
    <phoneticPr fontId="4"/>
  </si>
  <si>
    <t>会員数</t>
    <rPh sb="0" eb="3">
      <t>カイインスウ</t>
    </rPh>
    <phoneticPr fontId="4"/>
  </si>
  <si>
    <t>人</t>
    <rPh sb="0" eb="1">
      <t>ニン</t>
    </rPh>
    <phoneticPr fontId="4"/>
  </si>
  <si>
    <t>総数</t>
    <rPh sb="0" eb="2">
      <t>ソウスウ</t>
    </rPh>
    <phoneticPr fontId="4"/>
  </si>
  <si>
    <t>88歳</t>
    <rPh sb="2" eb="3">
      <t>サイ</t>
    </rPh>
    <phoneticPr fontId="4"/>
  </si>
  <si>
    <t>利用者数</t>
    <rPh sb="0" eb="3">
      <t>リヨウシャ</t>
    </rPh>
    <rPh sb="3" eb="4">
      <t>スウ</t>
    </rPh>
    <phoneticPr fontId="4"/>
  </si>
  <si>
    <t>回</t>
    <rPh sb="0" eb="1">
      <t>カイ</t>
    </rPh>
    <phoneticPr fontId="4"/>
  </si>
  <si>
    <t>補助金
交付額</t>
    <rPh sb="0" eb="2">
      <t>ホジョ</t>
    </rPh>
    <rPh sb="2" eb="3">
      <t>キン</t>
    </rPh>
    <rPh sb="4" eb="6">
      <t>コウフ</t>
    </rPh>
    <rPh sb="6" eb="7">
      <t>ガク</t>
    </rPh>
    <phoneticPr fontId="4"/>
  </si>
  <si>
    <t>99歳
以上</t>
    <rPh sb="2" eb="3">
      <t>サイ</t>
    </rPh>
    <rPh sb="4" eb="6">
      <t>イジョウ</t>
    </rPh>
    <phoneticPr fontId="4"/>
  </si>
  <si>
    <t>総利用
回数</t>
    <rPh sb="0" eb="1">
      <t>ソウ</t>
    </rPh>
    <rPh sb="1" eb="3">
      <t>リヨウ</t>
    </rPh>
    <rPh sb="4" eb="6">
      <t>カイスウ</t>
    </rPh>
    <phoneticPr fontId="4"/>
  </si>
  <si>
    <t>利用
者数</t>
    <rPh sb="0" eb="2">
      <t>リヨウ</t>
    </rPh>
    <rPh sb="3" eb="4">
      <t>シャ</t>
    </rPh>
    <rPh sb="4" eb="5">
      <t>スウ</t>
    </rPh>
    <phoneticPr fontId="4"/>
  </si>
  <si>
    <t>クラブ
数</t>
    <rPh sb="4" eb="5">
      <t>スウ</t>
    </rPh>
    <phoneticPr fontId="4"/>
  </si>
  <si>
    <t>生活支援型ホームヘルプ
サービス</t>
    <rPh sb="0" eb="2">
      <t>セイカツ</t>
    </rPh>
    <rPh sb="2" eb="5">
      <t>シエンガタ</t>
    </rPh>
    <phoneticPr fontId="4"/>
  </si>
  <si>
    <t>生きがい
対応型
デイサービス</t>
    <rPh sb="0" eb="1">
      <t>イ</t>
    </rPh>
    <rPh sb="5" eb="8">
      <t>タイオウガタ</t>
    </rPh>
    <phoneticPr fontId="4"/>
  </si>
  <si>
    <t>敬老祝金
受給者数</t>
    <rPh sb="0" eb="2">
      <t>ケイロウ</t>
    </rPh>
    <rPh sb="2" eb="3">
      <t>イワ</t>
    </rPh>
    <rPh sb="3" eb="4">
      <t>キン</t>
    </rPh>
    <rPh sb="5" eb="8">
      <t>ジュキュウシャ</t>
    </rPh>
    <rPh sb="8" eb="9">
      <t>スウ</t>
    </rPh>
    <phoneticPr fontId="4"/>
  </si>
  <si>
    <t>資料 ： 高齢者介護課</t>
  </si>
  <si>
    <t>資料 ： 高齢者介護課</t>
    <phoneticPr fontId="4"/>
  </si>
  <si>
    <t>後期高齢者医療加入者の状況</t>
    <rPh sb="0" eb="2">
      <t>コウキ</t>
    </rPh>
    <rPh sb="2" eb="5">
      <t>コウレイシャ</t>
    </rPh>
    <rPh sb="5" eb="7">
      <t>イリョウ</t>
    </rPh>
    <rPh sb="7" eb="10">
      <t>カニュウシャ</t>
    </rPh>
    <rPh sb="11" eb="13">
      <t>ジョウキョウ</t>
    </rPh>
    <phoneticPr fontId="2"/>
  </si>
  <si>
    <t>1割負担者</t>
    <rPh sb="1" eb="2">
      <t>ワリ</t>
    </rPh>
    <rPh sb="2" eb="4">
      <t>フタン</t>
    </rPh>
    <rPh sb="4" eb="5">
      <t>シャ</t>
    </rPh>
    <phoneticPr fontId="4"/>
  </si>
  <si>
    <t>3割負担者</t>
    <rPh sb="1" eb="2">
      <t>ワリ</t>
    </rPh>
    <rPh sb="2" eb="4">
      <t>フタン</t>
    </rPh>
    <rPh sb="4" eb="5">
      <t>シャ</t>
    </rPh>
    <phoneticPr fontId="4"/>
  </si>
  <si>
    <t>（再掲）
被扶養者</t>
    <rPh sb="1" eb="3">
      <t>サイケイ</t>
    </rPh>
    <rPh sb="5" eb="9">
      <t>ヒフヨウシャ</t>
    </rPh>
    <phoneticPr fontId="4"/>
  </si>
  <si>
    <t>後期高齢者医療給付費の状況</t>
    <rPh sb="0" eb="2">
      <t>コウキ</t>
    </rPh>
    <rPh sb="2" eb="5">
      <t>コウレイシャ</t>
    </rPh>
    <rPh sb="5" eb="7">
      <t>イリョウ</t>
    </rPh>
    <rPh sb="7" eb="9">
      <t>キュウフ</t>
    </rPh>
    <rPh sb="9" eb="10">
      <t>ヒ</t>
    </rPh>
    <rPh sb="11" eb="13">
      <t>ジョウキョウ</t>
    </rPh>
    <phoneticPr fontId="2"/>
  </si>
  <si>
    <t>総医療費</t>
    <rPh sb="0" eb="1">
      <t>ソウ</t>
    </rPh>
    <rPh sb="1" eb="4">
      <t>イリョウヒ</t>
    </rPh>
    <phoneticPr fontId="4"/>
  </si>
  <si>
    <t>療養給付費</t>
    <rPh sb="0" eb="2">
      <t>リョウヨウ</t>
    </rPh>
    <rPh sb="2" eb="4">
      <t>キュウフ</t>
    </rPh>
    <rPh sb="4" eb="5">
      <t>ヒ</t>
    </rPh>
    <phoneticPr fontId="4"/>
  </si>
  <si>
    <t>葬祭費</t>
    <rPh sb="0" eb="2">
      <t>ソウサイ</t>
    </rPh>
    <rPh sb="2" eb="3">
      <t>ヒ</t>
    </rPh>
    <phoneticPr fontId="4"/>
  </si>
  <si>
    <t>訪問看護費</t>
    <rPh sb="0" eb="2">
      <t>ホウモン</t>
    </rPh>
    <rPh sb="2" eb="4">
      <t>カンゴ</t>
    </rPh>
    <rPh sb="4" eb="5">
      <t>ヒ</t>
    </rPh>
    <phoneticPr fontId="4"/>
  </si>
  <si>
    <t>療養費</t>
    <rPh sb="0" eb="3">
      <t>リョウヨウヒ</t>
    </rPh>
    <phoneticPr fontId="4"/>
  </si>
  <si>
    <t>高額療養費</t>
    <rPh sb="0" eb="2">
      <t>コウガク</t>
    </rPh>
    <rPh sb="2" eb="5">
      <t>リョウヨウヒ</t>
    </rPh>
    <phoneticPr fontId="4"/>
  </si>
  <si>
    <t>（再掲）
障がい
認定者</t>
    <rPh sb="1" eb="3">
      <t>サイケイ</t>
    </rPh>
    <rPh sb="5" eb="6">
      <t>ショウ</t>
    </rPh>
    <rPh sb="9" eb="12">
      <t>ニンテイシャ</t>
    </rPh>
    <phoneticPr fontId="4"/>
  </si>
  <si>
    <t>加入者
総数</t>
    <rPh sb="0" eb="3">
      <t>カニュウシャ</t>
    </rPh>
    <rPh sb="4" eb="6">
      <t>ソウスウ</t>
    </rPh>
    <phoneticPr fontId="4"/>
  </si>
  <si>
    <t>高額介護
合算療養費</t>
    <rPh sb="0" eb="2">
      <t>コウガク</t>
    </rPh>
    <rPh sb="2" eb="4">
      <t>カイゴ</t>
    </rPh>
    <rPh sb="5" eb="7">
      <t>ガッサン</t>
    </rPh>
    <rPh sb="7" eb="10">
      <t>リョウヨウヒ</t>
    </rPh>
    <phoneticPr fontId="4"/>
  </si>
  <si>
    <t>給付費
総額</t>
    <rPh sb="0" eb="2">
      <t>キュウフ</t>
    </rPh>
    <rPh sb="2" eb="3">
      <t>ヒ</t>
    </rPh>
    <rPh sb="4" eb="6">
      <t>ソウガク</t>
    </rPh>
    <phoneticPr fontId="4"/>
  </si>
  <si>
    <t>資料 ： 国保年金課</t>
    <phoneticPr fontId="4"/>
  </si>
  <si>
    <t>受給者数</t>
    <rPh sb="0" eb="3">
      <t>ジュキュウシャ</t>
    </rPh>
    <rPh sb="3" eb="4">
      <t>スウ</t>
    </rPh>
    <phoneticPr fontId="4"/>
  </si>
  <si>
    <t>件数</t>
    <rPh sb="0" eb="2">
      <t>ケンスウ</t>
    </rPh>
    <phoneticPr fontId="4"/>
  </si>
  <si>
    <t>給付金額</t>
    <rPh sb="0" eb="2">
      <t>キュウフ</t>
    </rPh>
    <rPh sb="2" eb="4">
      <t>キンガク</t>
    </rPh>
    <phoneticPr fontId="4"/>
  </si>
  <si>
    <t>1人当たり
給付金額</t>
    <rPh sb="1" eb="2">
      <t>ニン</t>
    </rPh>
    <rPh sb="2" eb="3">
      <t>ア</t>
    </rPh>
    <rPh sb="6" eb="8">
      <t>キュウフ</t>
    </rPh>
    <rPh sb="8" eb="10">
      <t>キンガク</t>
    </rPh>
    <phoneticPr fontId="4"/>
  </si>
  <si>
    <t>障がい者</t>
    <rPh sb="0" eb="1">
      <t>ショウ</t>
    </rPh>
    <rPh sb="3" eb="4">
      <t>シャ</t>
    </rPh>
    <phoneticPr fontId="4"/>
  </si>
  <si>
    <t>児童</t>
    <rPh sb="0" eb="2">
      <t>ジドウ</t>
    </rPh>
    <phoneticPr fontId="4"/>
  </si>
  <si>
    <t>母子・父子家庭等</t>
    <rPh sb="0" eb="2">
      <t>ボシ</t>
    </rPh>
    <rPh sb="3" eb="5">
      <t>フシ</t>
    </rPh>
    <rPh sb="5" eb="7">
      <t>カテイ</t>
    </rPh>
    <rPh sb="7" eb="8">
      <t>トウ</t>
    </rPh>
    <phoneticPr fontId="4"/>
  </si>
  <si>
    <t>件</t>
    <rPh sb="0" eb="1">
      <t>ケン</t>
    </rPh>
    <phoneticPr fontId="4"/>
  </si>
  <si>
    <t>開館
日数</t>
    <rPh sb="0" eb="2">
      <t>カイカン</t>
    </rPh>
    <rPh sb="3" eb="5">
      <t>ニッスウ</t>
    </rPh>
    <phoneticPr fontId="4"/>
  </si>
  <si>
    <t>年間延べ
利用者数</t>
    <rPh sb="0" eb="2">
      <t>ネンカン</t>
    </rPh>
    <rPh sb="2" eb="3">
      <t>ノ</t>
    </rPh>
    <rPh sb="5" eb="7">
      <t>リヨウ</t>
    </rPh>
    <rPh sb="7" eb="8">
      <t>シャ</t>
    </rPh>
    <rPh sb="8" eb="9">
      <t>スウ</t>
    </rPh>
    <phoneticPr fontId="4"/>
  </si>
  <si>
    <t>1日平均
利用者数</t>
    <rPh sb="1" eb="2">
      <t>ニチ</t>
    </rPh>
    <rPh sb="2" eb="4">
      <t>ヘイキン</t>
    </rPh>
    <rPh sb="5" eb="7">
      <t>リヨウ</t>
    </rPh>
    <rPh sb="7" eb="8">
      <t>シャ</t>
    </rPh>
    <rPh sb="8" eb="9">
      <t>スウ</t>
    </rPh>
    <phoneticPr fontId="4"/>
  </si>
  <si>
    <t>使用内容別回数・日数</t>
    <rPh sb="0" eb="2">
      <t>シヨウ</t>
    </rPh>
    <rPh sb="2" eb="4">
      <t>ナイヨウ</t>
    </rPh>
    <rPh sb="4" eb="5">
      <t>ベツ</t>
    </rPh>
    <rPh sb="5" eb="7">
      <t>カイスウ</t>
    </rPh>
    <rPh sb="8" eb="10">
      <t>ニッスウ</t>
    </rPh>
    <phoneticPr fontId="4"/>
  </si>
  <si>
    <t>日</t>
    <rPh sb="0" eb="1">
      <t>ニチ</t>
    </rPh>
    <phoneticPr fontId="4"/>
  </si>
  <si>
    <t>クラブ
活動</t>
    <rPh sb="4" eb="6">
      <t>カツドウ</t>
    </rPh>
    <phoneticPr fontId="4"/>
  </si>
  <si>
    <t>総会
役員会</t>
    <rPh sb="0" eb="2">
      <t>ソウカイ</t>
    </rPh>
    <rPh sb="3" eb="6">
      <t>ヤクインカイ</t>
    </rPh>
    <phoneticPr fontId="4"/>
  </si>
  <si>
    <t>リハビリ
健康教室</t>
    <rPh sb="5" eb="7">
      <t>ケンコウ</t>
    </rPh>
    <rPh sb="7" eb="9">
      <t>キョウシツ</t>
    </rPh>
    <phoneticPr fontId="4"/>
  </si>
  <si>
    <t>学園
講演</t>
    <rPh sb="0" eb="2">
      <t>ガクエン</t>
    </rPh>
    <rPh sb="3" eb="5">
      <t>コウエン</t>
    </rPh>
    <phoneticPr fontId="4"/>
  </si>
  <si>
    <t>視察
研修会</t>
    <rPh sb="0" eb="2">
      <t>シサツ</t>
    </rPh>
    <rPh sb="3" eb="6">
      <t>ケンシュウカイ</t>
    </rPh>
    <phoneticPr fontId="4"/>
  </si>
  <si>
    <t>学生
実習</t>
    <rPh sb="0" eb="2">
      <t>ガクセイ</t>
    </rPh>
    <rPh sb="3" eb="5">
      <t>ジッシュウ</t>
    </rPh>
    <phoneticPr fontId="4"/>
  </si>
  <si>
    <t>年次</t>
    <rPh sb="0" eb="2">
      <t>ネンジ</t>
    </rPh>
    <phoneticPr fontId="1"/>
  </si>
  <si>
    <t>利用件数</t>
    <rPh sb="0" eb="2">
      <t>リヨウ</t>
    </rPh>
    <rPh sb="2" eb="4">
      <t>ケンスウ</t>
    </rPh>
    <phoneticPr fontId="4"/>
  </si>
  <si>
    <t>資料 ： 社会福祉協議会</t>
  </si>
  <si>
    <t>男</t>
    <rPh sb="0" eb="1">
      <t>オトコ</t>
    </rPh>
    <phoneticPr fontId="4"/>
  </si>
  <si>
    <t>女</t>
    <rPh sb="0" eb="1">
      <t>オンナ</t>
    </rPh>
    <phoneticPr fontId="4"/>
  </si>
  <si>
    <t>開館日数</t>
    <rPh sb="0" eb="2">
      <t>カイカン</t>
    </rPh>
    <rPh sb="2" eb="4">
      <t>ニッスウ</t>
    </rPh>
    <phoneticPr fontId="4"/>
  </si>
  <si>
    <t>専用室利用回数</t>
    <rPh sb="0" eb="3">
      <t>センヨウシツ</t>
    </rPh>
    <rPh sb="3" eb="5">
      <t>リヨウ</t>
    </rPh>
    <rPh sb="5" eb="7">
      <t>カイスウ</t>
    </rPh>
    <phoneticPr fontId="4"/>
  </si>
  <si>
    <t>個室</t>
    <rPh sb="0" eb="2">
      <t>コシツ</t>
    </rPh>
    <phoneticPr fontId="4"/>
  </si>
  <si>
    <t>大ホール</t>
    <rPh sb="0" eb="1">
      <t>ダイ</t>
    </rPh>
    <phoneticPr fontId="4"/>
  </si>
  <si>
    <t>資料 ： 相染閣</t>
    <phoneticPr fontId="4"/>
  </si>
  <si>
    <t>技術</t>
    <rPh sb="0" eb="2">
      <t>ギジュツ</t>
    </rPh>
    <phoneticPr fontId="4"/>
  </si>
  <si>
    <t>技能</t>
    <rPh sb="0" eb="2">
      <t>ギノウ</t>
    </rPh>
    <phoneticPr fontId="4"/>
  </si>
  <si>
    <t>事務整理</t>
    <rPh sb="0" eb="2">
      <t>ジム</t>
    </rPh>
    <rPh sb="2" eb="4">
      <t>セイリ</t>
    </rPh>
    <phoneticPr fontId="4"/>
  </si>
  <si>
    <t>管理</t>
    <rPh sb="0" eb="2">
      <t>カンリ</t>
    </rPh>
    <phoneticPr fontId="4"/>
  </si>
  <si>
    <t>折衝外交</t>
    <rPh sb="0" eb="2">
      <t>セッショウ</t>
    </rPh>
    <rPh sb="2" eb="4">
      <t>ガイコウ</t>
    </rPh>
    <phoneticPr fontId="4"/>
  </si>
  <si>
    <t>軽作業</t>
    <rPh sb="0" eb="3">
      <t>ケイサギョウ</t>
    </rPh>
    <phoneticPr fontId="4"/>
  </si>
  <si>
    <t>サービス</t>
    <phoneticPr fontId="4"/>
  </si>
  <si>
    <t>受託内訳</t>
    <rPh sb="0" eb="2">
      <t>ジュタク</t>
    </rPh>
    <rPh sb="2" eb="4">
      <t>ウチワケ</t>
    </rPh>
    <phoneticPr fontId="4"/>
  </si>
  <si>
    <t>年度末
会員数</t>
    <rPh sb="0" eb="3">
      <t>ネンドマツ</t>
    </rPh>
    <rPh sb="4" eb="7">
      <t>カイインスウ</t>
    </rPh>
    <phoneticPr fontId="4"/>
  </si>
  <si>
    <t>-</t>
  </si>
  <si>
    <t>受託
総数</t>
    <rPh sb="0" eb="2">
      <t>ジュタク</t>
    </rPh>
    <rPh sb="3" eb="5">
      <t>ソウスウ</t>
    </rPh>
    <phoneticPr fontId="4"/>
  </si>
  <si>
    <t>資料 ： （公社）上田地域シルバー人材センター</t>
    <phoneticPr fontId="4"/>
  </si>
  <si>
    <t>普通徴収保険料</t>
    <rPh sb="0" eb="2">
      <t>フツウ</t>
    </rPh>
    <rPh sb="2" eb="4">
      <t>チョウシュウ</t>
    </rPh>
    <rPh sb="4" eb="7">
      <t>ホケンリョウ</t>
    </rPh>
    <phoneticPr fontId="4"/>
  </si>
  <si>
    <t>現年度分</t>
    <rPh sb="0" eb="1">
      <t>ゲン</t>
    </rPh>
    <rPh sb="1" eb="3">
      <t>ネンド</t>
    </rPh>
    <rPh sb="3" eb="4">
      <t>ブン</t>
    </rPh>
    <phoneticPr fontId="4"/>
  </si>
  <si>
    <t>調定額</t>
    <rPh sb="0" eb="3">
      <t>チョウテイガク</t>
    </rPh>
    <phoneticPr fontId="4"/>
  </si>
  <si>
    <t>収入未済額</t>
    <rPh sb="0" eb="2">
      <t>シュウニュウ</t>
    </rPh>
    <rPh sb="2" eb="4">
      <t>ミサイ</t>
    </rPh>
    <rPh sb="4" eb="5">
      <t>ガク</t>
    </rPh>
    <phoneticPr fontId="4"/>
  </si>
  <si>
    <t>滞納繰越分</t>
    <rPh sb="0" eb="2">
      <t>タイノウ</t>
    </rPh>
    <rPh sb="2" eb="4">
      <t>クリコシ</t>
    </rPh>
    <rPh sb="4" eb="5">
      <t>ブン</t>
    </rPh>
    <phoneticPr fontId="4"/>
  </si>
  <si>
    <t>特別徴収保険料</t>
    <rPh sb="0" eb="2">
      <t>トクベツ</t>
    </rPh>
    <rPh sb="2" eb="4">
      <t>チョウシュウ</t>
    </rPh>
    <rPh sb="4" eb="7">
      <t>ホケンリョウ</t>
    </rPh>
    <phoneticPr fontId="4"/>
  </si>
  <si>
    <t>保険料合計</t>
    <rPh sb="0" eb="3">
      <t>ホケンリョウ</t>
    </rPh>
    <rPh sb="3" eb="5">
      <t>ゴウケイ</t>
    </rPh>
    <phoneticPr fontId="4"/>
  </si>
  <si>
    <t>不納欠損額</t>
    <rPh sb="0" eb="2">
      <t>フノウ</t>
    </rPh>
    <rPh sb="2" eb="4">
      <t>ケッソン</t>
    </rPh>
    <rPh sb="4" eb="5">
      <t>ガク</t>
    </rPh>
    <phoneticPr fontId="4"/>
  </si>
  <si>
    <t>第1号
被保険者
数</t>
    <rPh sb="0" eb="1">
      <t>ダイ</t>
    </rPh>
    <rPh sb="2" eb="3">
      <t>ゴウ</t>
    </rPh>
    <rPh sb="4" eb="5">
      <t>ヒ</t>
    </rPh>
    <rPh sb="5" eb="7">
      <t>ホケン</t>
    </rPh>
    <rPh sb="7" eb="8">
      <t>シャ</t>
    </rPh>
    <rPh sb="9" eb="10">
      <t>スウ</t>
    </rPh>
    <phoneticPr fontId="4"/>
  </si>
  <si>
    <t>（注）　被保険者数は各年度3月31日現在、保険料の数値は各年度5月31日現在。</t>
    <phoneticPr fontId="4"/>
  </si>
  <si>
    <t>資料 ： 高齢者介護課</t>
    <rPh sb="5" eb="8">
      <t>コウレイシャ</t>
    </rPh>
    <rPh sb="8" eb="10">
      <t>カイゴ</t>
    </rPh>
    <rPh sb="10" eb="11">
      <t>カ</t>
    </rPh>
    <phoneticPr fontId="4"/>
  </si>
  <si>
    <t>要支援1</t>
    <rPh sb="0" eb="3">
      <t>ヨウシエン</t>
    </rPh>
    <phoneticPr fontId="4"/>
  </si>
  <si>
    <t>要支援2</t>
    <rPh sb="0" eb="3">
      <t>ヨウシエン</t>
    </rPh>
    <phoneticPr fontId="4"/>
  </si>
  <si>
    <t>要介護1</t>
    <rPh sb="0" eb="3">
      <t>ヨウカイゴ</t>
    </rPh>
    <phoneticPr fontId="4"/>
  </si>
  <si>
    <t>要介護2</t>
    <rPh sb="0" eb="3">
      <t>ヨウカイゴ</t>
    </rPh>
    <phoneticPr fontId="4"/>
  </si>
  <si>
    <t>要介護3</t>
    <rPh sb="0" eb="3">
      <t>ヨウカイゴ</t>
    </rPh>
    <phoneticPr fontId="4"/>
  </si>
  <si>
    <t>要介護4</t>
    <rPh sb="0" eb="3">
      <t>ヨウカイゴ</t>
    </rPh>
    <phoneticPr fontId="4"/>
  </si>
  <si>
    <t>要介護5</t>
    <rPh sb="0" eb="3">
      <t>ヨウカイゴ</t>
    </rPh>
    <phoneticPr fontId="4"/>
  </si>
  <si>
    <t>各年度3月31日現在</t>
    <rPh sb="0" eb="3">
      <t>カクネンド</t>
    </rPh>
    <rPh sb="4" eb="5">
      <t>ガツ</t>
    </rPh>
    <rPh sb="7" eb="8">
      <t>ニチ</t>
    </rPh>
    <rPh sb="8" eb="10">
      <t>ゲンザイ</t>
    </rPh>
    <phoneticPr fontId="4"/>
  </si>
  <si>
    <t>合計</t>
    <rPh sb="0" eb="2">
      <t>ゴウケイ</t>
    </rPh>
    <phoneticPr fontId="4"/>
  </si>
  <si>
    <t>一人暮らし</t>
    <rPh sb="0" eb="2">
      <t>ヒトリ</t>
    </rPh>
    <rPh sb="2" eb="3">
      <t>グ</t>
    </rPh>
    <phoneticPr fontId="4"/>
  </si>
  <si>
    <t>老夫婦</t>
    <rPh sb="0" eb="3">
      <t>ロウフウフ</t>
    </rPh>
    <phoneticPr fontId="4"/>
  </si>
  <si>
    <t>身障者</t>
    <rPh sb="0" eb="3">
      <t>シンショウシャ</t>
    </rPh>
    <phoneticPr fontId="4"/>
  </si>
  <si>
    <t>配食数</t>
    <rPh sb="0" eb="2">
      <t>ハイショク</t>
    </rPh>
    <rPh sb="2" eb="3">
      <t>スウ</t>
    </rPh>
    <phoneticPr fontId="4"/>
  </si>
  <si>
    <t>食</t>
    <rPh sb="0" eb="1">
      <t>ショク</t>
    </rPh>
    <phoneticPr fontId="4"/>
  </si>
  <si>
    <t>施設名</t>
    <rPh sb="0" eb="2">
      <t>シセツ</t>
    </rPh>
    <rPh sb="2" eb="3">
      <t>メイ</t>
    </rPh>
    <phoneticPr fontId="1"/>
  </si>
  <si>
    <t>入所者数</t>
    <rPh sb="0" eb="3">
      <t>ニュウショシャ</t>
    </rPh>
    <rPh sb="3" eb="4">
      <t>スウ</t>
    </rPh>
    <phoneticPr fontId="4"/>
  </si>
  <si>
    <t>報恩寮</t>
    <rPh sb="0" eb="3">
      <t>ホオンリョウ</t>
    </rPh>
    <phoneticPr fontId="2"/>
  </si>
  <si>
    <t>ベルポートまるこ西</t>
    <rPh sb="8" eb="9">
      <t>ニシ</t>
    </rPh>
    <phoneticPr fontId="2"/>
  </si>
  <si>
    <t>光の園</t>
    <rPh sb="0" eb="1">
      <t>ヒカリ</t>
    </rPh>
    <rPh sb="2" eb="3">
      <t>ソノ</t>
    </rPh>
    <phoneticPr fontId="2"/>
  </si>
  <si>
    <t>入所</t>
    <rPh sb="0" eb="2">
      <t>ニュウショ</t>
    </rPh>
    <phoneticPr fontId="4"/>
  </si>
  <si>
    <t>退所</t>
    <rPh sb="0" eb="2">
      <t>タイショ</t>
    </rPh>
    <phoneticPr fontId="4"/>
  </si>
  <si>
    <t>定員</t>
    <rPh sb="0" eb="2">
      <t>テイイン</t>
    </rPh>
    <phoneticPr fontId="4"/>
  </si>
  <si>
    <t>入所人員</t>
    <rPh sb="0" eb="2">
      <t>ニュウショ</t>
    </rPh>
    <rPh sb="2" eb="4">
      <t>ジンイン</t>
    </rPh>
    <phoneticPr fontId="4"/>
  </si>
  <si>
    <t>計</t>
    <rPh sb="0" eb="1">
      <t>ケイ</t>
    </rPh>
    <phoneticPr fontId="4"/>
  </si>
  <si>
    <t>新入所者</t>
    <rPh sb="0" eb="1">
      <t>シン</t>
    </rPh>
    <rPh sb="1" eb="4">
      <t>ニュウショシャ</t>
    </rPh>
    <phoneticPr fontId="4"/>
  </si>
  <si>
    <t>死亡者</t>
    <rPh sb="0" eb="2">
      <t>シボウ</t>
    </rPh>
    <rPh sb="2" eb="3">
      <t>シャ</t>
    </rPh>
    <phoneticPr fontId="4"/>
  </si>
  <si>
    <t>退所者（死亡除く）</t>
    <rPh sb="0" eb="2">
      <t>タイショ</t>
    </rPh>
    <rPh sb="2" eb="3">
      <t>シャ</t>
    </rPh>
    <rPh sb="4" eb="6">
      <t>シボウ</t>
    </rPh>
    <rPh sb="6" eb="7">
      <t>ノゾ</t>
    </rPh>
    <phoneticPr fontId="4"/>
  </si>
  <si>
    <t>郡市別入所者</t>
    <rPh sb="0" eb="1">
      <t>グン</t>
    </rPh>
    <rPh sb="1" eb="2">
      <t>シ</t>
    </rPh>
    <rPh sb="2" eb="3">
      <t>ベツ</t>
    </rPh>
    <rPh sb="3" eb="6">
      <t>ニュウショシャ</t>
    </rPh>
    <phoneticPr fontId="4"/>
  </si>
  <si>
    <t>最高年齢</t>
    <rPh sb="0" eb="2">
      <t>サイコウ</t>
    </rPh>
    <rPh sb="2" eb="4">
      <t>ネンレイ</t>
    </rPh>
    <phoneticPr fontId="4"/>
  </si>
  <si>
    <t>最低年齢</t>
    <rPh sb="0" eb="2">
      <t>サイテイ</t>
    </rPh>
    <rPh sb="2" eb="4">
      <t>ネンレイ</t>
    </rPh>
    <phoneticPr fontId="4"/>
  </si>
  <si>
    <t>平均年齢</t>
    <rPh sb="0" eb="2">
      <t>ヘイキン</t>
    </rPh>
    <rPh sb="2" eb="4">
      <t>ネンレイ</t>
    </rPh>
    <phoneticPr fontId="4"/>
  </si>
  <si>
    <t>全体</t>
    <rPh sb="0" eb="2">
      <t>ゼンタイ</t>
    </rPh>
    <phoneticPr fontId="4"/>
  </si>
  <si>
    <t>歳</t>
    <rPh sb="0" eb="1">
      <t>サイ</t>
    </rPh>
    <phoneticPr fontId="4"/>
  </si>
  <si>
    <t>資料 ： 社会福祉法人　別所清明会</t>
    <phoneticPr fontId="4"/>
  </si>
  <si>
    <t>資料 ： 社会福祉法人　上田しいのみ会</t>
    <phoneticPr fontId="4"/>
  </si>
  <si>
    <t>資料 ： 社会福祉法人　敬老園</t>
    <phoneticPr fontId="4"/>
  </si>
  <si>
    <t>資料 ： 社会福祉法人　ジェイエー長野会</t>
    <phoneticPr fontId="4"/>
  </si>
  <si>
    <t>資料 ： 社会福祉法人　大樹会</t>
    <phoneticPr fontId="4"/>
  </si>
  <si>
    <t>資料 ： 社会福祉法人　恵仁福祉協会</t>
    <phoneticPr fontId="4"/>
  </si>
  <si>
    <t>資料 ： 社会福祉法人　依田窪福祉会</t>
    <phoneticPr fontId="4"/>
  </si>
  <si>
    <t>身体障がい者</t>
    <rPh sb="0" eb="2">
      <t>シンタイ</t>
    </rPh>
    <rPh sb="2" eb="3">
      <t>ショウ</t>
    </rPh>
    <rPh sb="5" eb="6">
      <t>シャ</t>
    </rPh>
    <phoneticPr fontId="4"/>
  </si>
  <si>
    <t>身体障害者手帳交付</t>
    <rPh sb="0" eb="2">
      <t>シンタイ</t>
    </rPh>
    <rPh sb="2" eb="4">
      <t>ショウガイ</t>
    </rPh>
    <rPh sb="4" eb="5">
      <t>シャ</t>
    </rPh>
    <rPh sb="5" eb="7">
      <t>テチョウ</t>
    </rPh>
    <rPh sb="7" eb="9">
      <t>コウフ</t>
    </rPh>
    <phoneticPr fontId="4"/>
  </si>
  <si>
    <t>うち児童</t>
    <rPh sb="2" eb="4">
      <t>ジドウ</t>
    </rPh>
    <phoneticPr fontId="4"/>
  </si>
  <si>
    <t>補装具の交付・修理</t>
    <rPh sb="0" eb="3">
      <t>ホソウグ</t>
    </rPh>
    <rPh sb="4" eb="6">
      <t>コウフ</t>
    </rPh>
    <rPh sb="7" eb="9">
      <t>シュウリ</t>
    </rPh>
    <phoneticPr fontId="4"/>
  </si>
  <si>
    <t>交付</t>
    <rPh sb="0" eb="2">
      <t>コウフ</t>
    </rPh>
    <phoneticPr fontId="4"/>
  </si>
  <si>
    <t>修理</t>
    <rPh sb="0" eb="2">
      <t>シュウリ</t>
    </rPh>
    <phoneticPr fontId="4"/>
  </si>
  <si>
    <t>知的障がい者</t>
    <rPh sb="0" eb="2">
      <t>チテキ</t>
    </rPh>
    <rPh sb="2" eb="3">
      <t>ショウ</t>
    </rPh>
    <rPh sb="5" eb="6">
      <t>シャ</t>
    </rPh>
    <phoneticPr fontId="4"/>
  </si>
  <si>
    <t>療育手帳所持者数</t>
    <rPh sb="0" eb="2">
      <t>リョウイク</t>
    </rPh>
    <rPh sb="2" eb="4">
      <t>テチョウ</t>
    </rPh>
    <rPh sb="4" eb="7">
      <t>ショジシャ</t>
    </rPh>
    <rPh sb="7" eb="8">
      <t>スウ</t>
    </rPh>
    <phoneticPr fontId="4"/>
  </si>
  <si>
    <t>精神障がい者</t>
    <rPh sb="0" eb="2">
      <t>セイシン</t>
    </rPh>
    <rPh sb="2" eb="3">
      <t>ショウ</t>
    </rPh>
    <rPh sb="5" eb="6">
      <t>シャ</t>
    </rPh>
    <phoneticPr fontId="4"/>
  </si>
  <si>
    <t>精神障害者保健福祉手帳所持者数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rPh sb="11" eb="14">
      <t>ショジシャ</t>
    </rPh>
    <rPh sb="14" eb="15">
      <t>スウ</t>
    </rPh>
    <phoneticPr fontId="4"/>
  </si>
  <si>
    <t>通院医療費受給者数</t>
    <rPh sb="0" eb="2">
      <t>ツウイン</t>
    </rPh>
    <rPh sb="2" eb="5">
      <t>イリョウヒ</t>
    </rPh>
    <rPh sb="5" eb="8">
      <t>ジュキュウシャ</t>
    </rPh>
    <rPh sb="8" eb="9">
      <t>スウ</t>
    </rPh>
    <phoneticPr fontId="4"/>
  </si>
  <si>
    <t>居宅介護</t>
    <rPh sb="0" eb="2">
      <t>イタク</t>
    </rPh>
    <rPh sb="2" eb="4">
      <t>カイゴ</t>
    </rPh>
    <phoneticPr fontId="4"/>
  </si>
  <si>
    <t>短期入所</t>
    <rPh sb="0" eb="2">
      <t>タンキ</t>
    </rPh>
    <rPh sb="2" eb="4">
      <t>ニュウショ</t>
    </rPh>
    <phoneticPr fontId="4"/>
  </si>
  <si>
    <t>施設支援</t>
    <rPh sb="0" eb="2">
      <t>シセツ</t>
    </rPh>
    <rPh sb="2" eb="4">
      <t>シエン</t>
    </rPh>
    <phoneticPr fontId="4"/>
  </si>
  <si>
    <t>共同生活</t>
    <rPh sb="0" eb="2">
      <t>キョウドウ</t>
    </rPh>
    <rPh sb="2" eb="4">
      <t>セイカツ</t>
    </rPh>
    <phoneticPr fontId="4"/>
  </si>
  <si>
    <t>療養介護</t>
    <rPh sb="0" eb="2">
      <t>リョウヨウ</t>
    </rPh>
    <rPh sb="2" eb="4">
      <t>カイゴ</t>
    </rPh>
    <phoneticPr fontId="4"/>
  </si>
  <si>
    <t>補装具</t>
    <rPh sb="0" eb="3">
      <t>ホソウグ</t>
    </rPh>
    <phoneticPr fontId="4"/>
  </si>
  <si>
    <t>特定障害者
特別給付費</t>
    <rPh sb="0" eb="2">
      <t>トクテイ</t>
    </rPh>
    <rPh sb="2" eb="5">
      <t>ショウガイシャ</t>
    </rPh>
    <rPh sb="6" eb="8">
      <t>トクベツ</t>
    </rPh>
    <rPh sb="8" eb="10">
      <t>キュウフ</t>
    </rPh>
    <rPh sb="10" eb="11">
      <t>ヒ</t>
    </rPh>
    <phoneticPr fontId="4"/>
  </si>
  <si>
    <t>地域生活支援事業の支給状況</t>
    <rPh sb="0" eb="2">
      <t>チイキ</t>
    </rPh>
    <rPh sb="2" eb="4">
      <t>セイカツ</t>
    </rPh>
    <rPh sb="4" eb="6">
      <t>シエン</t>
    </rPh>
    <rPh sb="6" eb="8">
      <t>ジギョウ</t>
    </rPh>
    <rPh sb="9" eb="11">
      <t>シキュウ</t>
    </rPh>
    <rPh sb="11" eb="13">
      <t>ジョウキョウ</t>
    </rPh>
    <phoneticPr fontId="4"/>
  </si>
  <si>
    <t>給付費</t>
    <rPh sb="0" eb="2">
      <t>キュウフ</t>
    </rPh>
    <rPh sb="2" eb="3">
      <t>ヒ</t>
    </rPh>
    <phoneticPr fontId="4"/>
  </si>
  <si>
    <t>児童支援
給付費</t>
    <rPh sb="0" eb="2">
      <t>ジドウ</t>
    </rPh>
    <rPh sb="2" eb="4">
      <t>シエン</t>
    </rPh>
    <rPh sb="5" eb="7">
      <t>キュウフ</t>
    </rPh>
    <rPh sb="7" eb="8">
      <t>ヒ</t>
    </rPh>
    <phoneticPr fontId="4"/>
  </si>
  <si>
    <t>計画
作成費</t>
    <rPh sb="0" eb="2">
      <t>ケイカク</t>
    </rPh>
    <rPh sb="3" eb="5">
      <t>サクセイ</t>
    </rPh>
    <rPh sb="5" eb="6">
      <t>ヒ</t>
    </rPh>
    <phoneticPr fontId="4"/>
  </si>
  <si>
    <t>移動支援
事業</t>
    <rPh sb="0" eb="2">
      <t>イドウ</t>
    </rPh>
    <rPh sb="2" eb="4">
      <t>シエン</t>
    </rPh>
    <rPh sb="5" eb="7">
      <t>ジギョウ</t>
    </rPh>
    <phoneticPr fontId="4"/>
  </si>
  <si>
    <t>日中一時
支援事業</t>
    <rPh sb="0" eb="2">
      <t>ニッチュウ</t>
    </rPh>
    <rPh sb="2" eb="4">
      <t>イチジ</t>
    </rPh>
    <rPh sb="5" eb="7">
      <t>シエン</t>
    </rPh>
    <rPh sb="7" eb="9">
      <t>ジギョウ</t>
    </rPh>
    <phoneticPr fontId="4"/>
  </si>
  <si>
    <t>日常生活
用具給付
事業</t>
    <rPh sb="0" eb="2">
      <t>ニチジョウ</t>
    </rPh>
    <rPh sb="2" eb="4">
      <t>セイカツ</t>
    </rPh>
    <rPh sb="5" eb="7">
      <t>ヨウグ</t>
    </rPh>
    <rPh sb="7" eb="9">
      <t>キュウフ</t>
    </rPh>
    <rPh sb="10" eb="12">
      <t>ジギョウ</t>
    </rPh>
    <phoneticPr fontId="4"/>
  </si>
  <si>
    <t>訪問入浴
サービス
事業</t>
    <rPh sb="0" eb="2">
      <t>ホウモン</t>
    </rPh>
    <rPh sb="2" eb="4">
      <t>ニュウヨク</t>
    </rPh>
    <rPh sb="10" eb="12">
      <t>ジギョウ</t>
    </rPh>
    <phoneticPr fontId="4"/>
  </si>
  <si>
    <t>資料 ： 障がい者支援課</t>
    <rPh sb="5" eb="6">
      <t>ショウ</t>
    </rPh>
    <rPh sb="8" eb="9">
      <t>シャ</t>
    </rPh>
    <rPh sb="9" eb="11">
      <t>シエン</t>
    </rPh>
    <rPh sb="11" eb="12">
      <t>カ</t>
    </rPh>
    <phoneticPr fontId="4"/>
  </si>
  <si>
    <t>身体障害者手帳</t>
    <rPh sb="0" eb="2">
      <t>シンタイ</t>
    </rPh>
    <rPh sb="2" eb="5">
      <t>ショウガイシャ</t>
    </rPh>
    <rPh sb="5" eb="7">
      <t>テチョウ</t>
    </rPh>
    <phoneticPr fontId="4"/>
  </si>
  <si>
    <t>肢体
不自由</t>
    <rPh sb="0" eb="2">
      <t>シタイ</t>
    </rPh>
    <rPh sb="3" eb="6">
      <t>フジユウ</t>
    </rPh>
    <phoneticPr fontId="4"/>
  </si>
  <si>
    <t>療育手帳</t>
    <rPh sb="0" eb="2">
      <t>リョウイク</t>
    </rPh>
    <rPh sb="2" eb="4">
      <t>テチョウ</t>
    </rPh>
    <phoneticPr fontId="4"/>
  </si>
  <si>
    <t>A1</t>
    <phoneticPr fontId="4"/>
  </si>
  <si>
    <t>A2</t>
    <phoneticPr fontId="4"/>
  </si>
  <si>
    <t>B1</t>
    <phoneticPr fontId="4"/>
  </si>
  <si>
    <t>B2</t>
    <phoneticPr fontId="4"/>
  </si>
  <si>
    <t>精神障害者保健福祉手帳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</si>
  <si>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</si>
  <si>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</si>
  <si>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3級</t>
    <rPh sb="1" eb="2">
      <t>キュウ</t>
    </rPh>
    <phoneticPr fontId="4"/>
  </si>
  <si>
    <t>デイジー録音図書</t>
    <rPh sb="4" eb="6">
      <t>ロクオン</t>
    </rPh>
    <rPh sb="6" eb="8">
      <t>トショ</t>
    </rPh>
    <phoneticPr fontId="4"/>
  </si>
  <si>
    <t>点字図書</t>
    <rPh sb="0" eb="2">
      <t>テンジ</t>
    </rPh>
    <rPh sb="2" eb="4">
      <t>トショ</t>
    </rPh>
    <phoneticPr fontId="4"/>
  </si>
  <si>
    <t>蔵書数</t>
    <rPh sb="0" eb="2">
      <t>ゾウショ</t>
    </rPh>
    <rPh sb="2" eb="3">
      <t>スウ</t>
    </rPh>
    <phoneticPr fontId="4"/>
  </si>
  <si>
    <t>市内</t>
    <rPh sb="0" eb="2">
      <t>シナイ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</si>
  <si>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</si>
  <si>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</si>
  <si>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貸出数</t>
    <rPh sb="0" eb="2">
      <t>カシダシ</t>
    </rPh>
    <rPh sb="2" eb="3">
      <t>スウ</t>
    </rPh>
    <phoneticPr fontId="4"/>
  </si>
  <si>
    <t>冊</t>
    <rPh sb="0" eb="1">
      <t>サツ</t>
    </rPh>
    <phoneticPr fontId="4"/>
  </si>
  <si>
    <t>資料 ： 点字図書館</t>
    <rPh sb="5" eb="7">
      <t>テンジ</t>
    </rPh>
    <rPh sb="7" eb="10">
      <t>トショカン</t>
    </rPh>
    <phoneticPr fontId="4"/>
  </si>
  <si>
    <t>公立保育所</t>
  </si>
  <si>
    <t>職員数</t>
    <rPh sb="0" eb="2">
      <t>ショクイン</t>
    </rPh>
    <rPh sb="2" eb="3">
      <t>スウ</t>
    </rPh>
    <phoneticPr fontId="4"/>
  </si>
  <si>
    <t>園長</t>
    <rPh sb="0" eb="2">
      <t>エンチョウ</t>
    </rPh>
    <phoneticPr fontId="4"/>
  </si>
  <si>
    <t>保育士</t>
    <rPh sb="0" eb="3">
      <t>ホイクシ</t>
    </rPh>
    <phoneticPr fontId="4"/>
  </si>
  <si>
    <t>児童数</t>
    <rPh sb="0" eb="2">
      <t>ジドウ</t>
    </rPh>
    <rPh sb="2" eb="3">
      <t>スウ</t>
    </rPh>
    <phoneticPr fontId="4"/>
  </si>
  <si>
    <t>年齢別</t>
    <rPh sb="0" eb="2">
      <t>ネンレイ</t>
    </rPh>
    <rPh sb="2" eb="3">
      <t>ベツ</t>
    </rPh>
    <phoneticPr fontId="4"/>
  </si>
  <si>
    <t>所</t>
    <rPh sb="0" eb="1">
      <t>ショ</t>
    </rPh>
    <phoneticPr fontId="4"/>
  </si>
  <si>
    <t>3歳
未満児</t>
    <rPh sb="1" eb="2">
      <t>サイ</t>
    </rPh>
    <rPh sb="3" eb="5">
      <t>ミマン</t>
    </rPh>
    <rPh sb="5" eb="6">
      <t>ジ</t>
    </rPh>
    <phoneticPr fontId="4"/>
  </si>
  <si>
    <t>3歳
以上児</t>
    <rPh sb="1" eb="2">
      <t>サイ</t>
    </rPh>
    <rPh sb="3" eb="5">
      <t>イジョウ</t>
    </rPh>
    <rPh sb="5" eb="6">
      <t>ジ</t>
    </rPh>
    <phoneticPr fontId="4"/>
  </si>
  <si>
    <t>私的
契約児</t>
    <rPh sb="0" eb="2">
      <t>シテキ</t>
    </rPh>
    <rPh sb="3" eb="5">
      <t>ケイヤク</t>
    </rPh>
    <rPh sb="5" eb="6">
      <t>ジ</t>
    </rPh>
    <phoneticPr fontId="4"/>
  </si>
  <si>
    <t>保育
所数</t>
    <rPh sb="0" eb="2">
      <t>ホイク</t>
    </rPh>
    <rPh sb="3" eb="4">
      <t>ジョ</t>
    </rPh>
    <rPh sb="4" eb="5">
      <t>スウ</t>
    </rPh>
    <phoneticPr fontId="4"/>
  </si>
  <si>
    <t>申請
者数</t>
    <rPh sb="0" eb="2">
      <t>シンセイ</t>
    </rPh>
    <rPh sb="3" eb="4">
      <t>シャ</t>
    </rPh>
    <rPh sb="4" eb="5">
      <t>スウ</t>
    </rPh>
    <phoneticPr fontId="4"/>
  </si>
  <si>
    <t>資料 ： 保育課</t>
    <rPh sb="5" eb="7">
      <t>ホイク</t>
    </rPh>
    <rPh sb="7" eb="8">
      <t>カ</t>
    </rPh>
    <phoneticPr fontId="4"/>
  </si>
  <si>
    <t>朝日が丘</t>
    <rPh sb="0" eb="2">
      <t>アサヒ</t>
    </rPh>
    <rPh sb="3" eb="4">
      <t>オカ</t>
    </rPh>
    <phoneticPr fontId="3"/>
  </si>
  <si>
    <t>緑が丘</t>
    <rPh sb="0" eb="3">
      <t>ミドリガオカ</t>
    </rPh>
    <phoneticPr fontId="3"/>
  </si>
  <si>
    <t>川辺町</t>
    <rPh sb="0" eb="3">
      <t>カワベチョウ</t>
    </rPh>
    <phoneticPr fontId="3"/>
  </si>
  <si>
    <t>東塩田</t>
    <rPh sb="0" eb="3">
      <t>ヒガシシオダ</t>
    </rPh>
    <phoneticPr fontId="3"/>
  </si>
  <si>
    <t>総数</t>
    <rPh sb="0" eb="1">
      <t>フサ</t>
    </rPh>
    <rPh sb="1" eb="2">
      <t>カズ</t>
    </rPh>
    <phoneticPr fontId="3"/>
  </si>
  <si>
    <t>秋和</t>
    <rPh sb="0" eb="1">
      <t>アキ</t>
    </rPh>
    <rPh sb="1" eb="2">
      <t>ワ</t>
    </rPh>
    <phoneticPr fontId="3"/>
  </si>
  <si>
    <t>大星</t>
    <rPh sb="0" eb="1">
      <t>オオ</t>
    </rPh>
    <rPh sb="1" eb="2">
      <t>ホシ</t>
    </rPh>
    <phoneticPr fontId="3"/>
  </si>
  <si>
    <t>神科</t>
    <rPh sb="0" eb="1">
      <t>カミ</t>
    </rPh>
    <rPh sb="1" eb="2">
      <t>シナ</t>
    </rPh>
    <phoneticPr fontId="3"/>
  </si>
  <si>
    <t>神川</t>
    <rPh sb="0" eb="1">
      <t>カミ</t>
    </rPh>
    <rPh sb="1" eb="2">
      <t>カワ</t>
    </rPh>
    <phoneticPr fontId="3"/>
  </si>
  <si>
    <t>資料 ： 学校教育課</t>
  </si>
  <si>
    <t>豊殿</t>
    <rPh sb="0" eb="1">
      <t>ユタカ</t>
    </rPh>
    <rPh sb="1" eb="2">
      <t>トノ</t>
    </rPh>
    <phoneticPr fontId="2"/>
  </si>
  <si>
    <t>中塩田</t>
    <rPh sb="0" eb="3">
      <t>ナカシオダ</t>
    </rPh>
    <phoneticPr fontId="2"/>
  </si>
  <si>
    <t>川西</t>
    <rPh sb="0" eb="2">
      <t>カワニシ</t>
    </rPh>
    <phoneticPr fontId="2"/>
  </si>
  <si>
    <t>塩田西</t>
    <rPh sb="0" eb="2">
      <t>シオダ</t>
    </rPh>
    <rPh sb="2" eb="3">
      <t>ニシ</t>
    </rPh>
    <phoneticPr fontId="2"/>
  </si>
  <si>
    <t>浦里</t>
    <rPh sb="0" eb="1">
      <t>ウラ</t>
    </rPh>
    <rPh sb="1" eb="2">
      <t>サト</t>
    </rPh>
    <phoneticPr fontId="2"/>
  </si>
  <si>
    <t>東部</t>
    <rPh sb="0" eb="2">
      <t>トウブ</t>
    </rPh>
    <phoneticPr fontId="2"/>
  </si>
  <si>
    <t>川辺</t>
    <rPh sb="0" eb="2">
      <t>カワベ</t>
    </rPh>
    <phoneticPr fontId="2"/>
  </si>
  <si>
    <t>清明</t>
    <rPh sb="0" eb="2">
      <t>セイメイ</t>
    </rPh>
    <phoneticPr fontId="2"/>
  </si>
  <si>
    <t>西部</t>
    <rPh sb="0" eb="2">
      <t>セイブ</t>
    </rPh>
    <phoneticPr fontId="2"/>
  </si>
  <si>
    <t>塩尻</t>
    <rPh sb="0" eb="2">
      <t>シオジリ</t>
    </rPh>
    <phoneticPr fontId="2"/>
  </si>
  <si>
    <t>神川</t>
    <rPh sb="0" eb="1">
      <t>カミ</t>
    </rPh>
    <rPh sb="1" eb="2">
      <t>カワ</t>
    </rPh>
    <phoneticPr fontId="2"/>
  </si>
  <si>
    <t>東塩田</t>
    <rPh sb="0" eb="1">
      <t>ヒガシ</t>
    </rPh>
    <rPh sb="1" eb="3">
      <t>シオダ</t>
    </rPh>
    <phoneticPr fontId="2"/>
  </si>
  <si>
    <t>丸子中央</t>
    <rPh sb="0" eb="2">
      <t>マルコ</t>
    </rPh>
    <rPh sb="2" eb="4">
      <t>チュウオウ</t>
    </rPh>
    <phoneticPr fontId="2"/>
  </si>
  <si>
    <t>丸子北</t>
    <rPh sb="0" eb="2">
      <t>マルコ</t>
    </rPh>
    <rPh sb="2" eb="3">
      <t>キタ</t>
    </rPh>
    <phoneticPr fontId="2"/>
  </si>
  <si>
    <t>塩川</t>
    <rPh sb="0" eb="2">
      <t>シオカワ</t>
    </rPh>
    <phoneticPr fontId="2"/>
  </si>
  <si>
    <t>西内</t>
    <rPh sb="0" eb="1">
      <t>ニシ</t>
    </rPh>
    <rPh sb="1" eb="2">
      <t>ウチ</t>
    </rPh>
    <phoneticPr fontId="2"/>
  </si>
  <si>
    <t>本原</t>
    <rPh sb="0" eb="2">
      <t>モトハラ</t>
    </rPh>
    <phoneticPr fontId="2"/>
  </si>
  <si>
    <t>長</t>
    <rPh sb="0" eb="1">
      <t>オサ</t>
    </rPh>
    <phoneticPr fontId="2"/>
  </si>
  <si>
    <t>傍陽</t>
    <rPh sb="0" eb="1">
      <t>ソバ</t>
    </rPh>
    <rPh sb="1" eb="2">
      <t>ヨウ</t>
    </rPh>
    <phoneticPr fontId="2"/>
  </si>
  <si>
    <t>菅平</t>
    <rPh sb="0" eb="2">
      <t>スガダイラ</t>
    </rPh>
    <phoneticPr fontId="2"/>
  </si>
  <si>
    <t>太郎の家</t>
    <rPh sb="0" eb="2">
      <t>タロウ</t>
    </rPh>
    <rPh sb="3" eb="4">
      <t>イエ</t>
    </rPh>
    <phoneticPr fontId="2"/>
  </si>
  <si>
    <t>バッタの家</t>
    <rPh sb="4" eb="5">
      <t>イエ</t>
    </rPh>
    <phoneticPr fontId="2"/>
  </si>
  <si>
    <t>どんぐり</t>
  </si>
  <si>
    <t>トットの家</t>
    <rPh sb="4" eb="5">
      <t>イエ</t>
    </rPh>
    <phoneticPr fontId="2"/>
  </si>
  <si>
    <t>たんぽぽ</t>
  </si>
  <si>
    <t>ピーターパン</t>
  </si>
  <si>
    <t>利用団体数</t>
    <rPh sb="0" eb="2">
      <t>リヨウ</t>
    </rPh>
    <rPh sb="2" eb="4">
      <t>ダンタイ</t>
    </rPh>
    <rPh sb="4" eb="5">
      <t>スウ</t>
    </rPh>
    <phoneticPr fontId="4"/>
  </si>
  <si>
    <t>利用人数</t>
    <rPh sb="0" eb="2">
      <t>リヨウ</t>
    </rPh>
    <rPh sb="2" eb="4">
      <t>ニンズウ</t>
    </rPh>
    <phoneticPr fontId="4"/>
  </si>
  <si>
    <t>団体</t>
    <rPh sb="0" eb="2">
      <t>ダンタイ</t>
    </rPh>
    <phoneticPr fontId="4"/>
  </si>
  <si>
    <t>資料 ： 社会福祉協議会</t>
    <phoneticPr fontId="4"/>
  </si>
  <si>
    <t>登校拒否</t>
    <rPh sb="0" eb="2">
      <t>トウコウ</t>
    </rPh>
    <rPh sb="2" eb="4">
      <t>キョヒ</t>
    </rPh>
    <phoneticPr fontId="4"/>
  </si>
  <si>
    <t>資料 ： 子育て・子育ち支援課</t>
    <phoneticPr fontId="4"/>
  </si>
  <si>
    <t>心配ごと
相談</t>
    <rPh sb="0" eb="2">
      <t>シンパイ</t>
    </rPh>
    <rPh sb="5" eb="7">
      <t>ソウダン</t>
    </rPh>
    <phoneticPr fontId="4"/>
  </si>
  <si>
    <t>結婚相談</t>
    <rPh sb="0" eb="2">
      <t>ケッコン</t>
    </rPh>
    <rPh sb="2" eb="4">
      <t>ソウダン</t>
    </rPh>
    <phoneticPr fontId="4"/>
  </si>
  <si>
    <t>登録者数</t>
    <rPh sb="0" eb="3">
      <t>トウロクシャ</t>
    </rPh>
    <rPh sb="3" eb="4">
      <t>スウ</t>
    </rPh>
    <phoneticPr fontId="4"/>
  </si>
  <si>
    <t>成立組数</t>
    <rPh sb="0" eb="2">
      <t>セイリツ</t>
    </rPh>
    <rPh sb="2" eb="4">
      <t>クミスウ</t>
    </rPh>
    <phoneticPr fontId="4"/>
  </si>
  <si>
    <t>組</t>
    <rPh sb="0" eb="1">
      <t>クミ</t>
    </rPh>
    <phoneticPr fontId="4"/>
  </si>
  <si>
    <t>一般共同募金</t>
    <rPh sb="0" eb="2">
      <t>イッパン</t>
    </rPh>
    <rPh sb="2" eb="4">
      <t>キョウドウ</t>
    </rPh>
    <rPh sb="4" eb="6">
      <t>ボキン</t>
    </rPh>
    <phoneticPr fontId="4"/>
  </si>
  <si>
    <t>目標額</t>
    <rPh sb="0" eb="3">
      <t>モクヒョウガク</t>
    </rPh>
    <phoneticPr fontId="4"/>
  </si>
  <si>
    <t>実績額</t>
    <rPh sb="0" eb="3">
      <t>ジッセキガク</t>
    </rPh>
    <phoneticPr fontId="4"/>
  </si>
  <si>
    <t>街頭</t>
    <rPh sb="0" eb="2">
      <t>ガイトウ</t>
    </rPh>
    <phoneticPr fontId="4"/>
  </si>
  <si>
    <t>目標額
対比</t>
    <rPh sb="0" eb="2">
      <t>モクヒョウ</t>
    </rPh>
    <rPh sb="2" eb="3">
      <t>ガク</t>
    </rPh>
    <rPh sb="4" eb="6">
      <t>タイヒ</t>
    </rPh>
    <phoneticPr fontId="4"/>
  </si>
  <si>
    <t>%</t>
  </si>
  <si>
    <t>日本赤十字社社資募集</t>
    <rPh sb="0" eb="2">
      <t>ニホン</t>
    </rPh>
    <rPh sb="2" eb="5">
      <t>セキジュウジ</t>
    </rPh>
    <rPh sb="5" eb="6">
      <t>シャ</t>
    </rPh>
    <rPh sb="6" eb="7">
      <t>シャ</t>
    </rPh>
    <rPh sb="7" eb="8">
      <t>シ</t>
    </rPh>
    <rPh sb="8" eb="10">
      <t>ボシュウ</t>
    </rPh>
    <phoneticPr fontId="4"/>
  </si>
  <si>
    <t>戸別（自治会
扱分含む）</t>
    <rPh sb="0" eb="2">
      <t>コベツ</t>
    </rPh>
    <rPh sb="3" eb="6">
      <t>ジチカイ</t>
    </rPh>
    <rPh sb="7" eb="8">
      <t>アツカイ</t>
    </rPh>
    <rPh sb="8" eb="9">
      <t>ブン</t>
    </rPh>
    <rPh sb="9" eb="10">
      <t>フク</t>
    </rPh>
    <phoneticPr fontId="4"/>
  </si>
  <si>
    <t>被保険者</t>
    <rPh sb="0" eb="4">
      <t>ヒホケンシャ</t>
    </rPh>
    <phoneticPr fontId="4"/>
  </si>
  <si>
    <t>総人口
対比</t>
    <rPh sb="0" eb="3">
      <t>ソウジンコウ</t>
    </rPh>
    <rPh sb="4" eb="6">
      <t>タイヒ</t>
    </rPh>
    <phoneticPr fontId="4"/>
  </si>
  <si>
    <t>保険税</t>
    <rPh sb="0" eb="2">
      <t>ホケン</t>
    </rPh>
    <rPh sb="2" eb="3">
      <t>ゼイ</t>
    </rPh>
    <phoneticPr fontId="4"/>
  </si>
  <si>
    <t>被保険者
1人当たり</t>
    <rPh sb="0" eb="1">
      <t>ヒ</t>
    </rPh>
    <rPh sb="1" eb="4">
      <t>ホケンシャ</t>
    </rPh>
    <rPh sb="6" eb="7">
      <t>ニン</t>
    </rPh>
    <rPh sb="7" eb="8">
      <t>ア</t>
    </rPh>
    <phoneticPr fontId="4"/>
  </si>
  <si>
    <t>療養の給付</t>
    <rPh sb="0" eb="2">
      <t>リョウヨウ</t>
    </rPh>
    <rPh sb="3" eb="5">
      <t>キュウフ</t>
    </rPh>
    <phoneticPr fontId="4"/>
  </si>
  <si>
    <t>金額</t>
    <rPh sb="0" eb="2">
      <t>キンガク</t>
    </rPh>
    <phoneticPr fontId="4"/>
  </si>
  <si>
    <t>出産育児一時金</t>
    <rPh sb="0" eb="2">
      <t>シュッサン</t>
    </rPh>
    <rPh sb="2" eb="4">
      <t>イクジ</t>
    </rPh>
    <rPh sb="4" eb="7">
      <t>イチジキン</t>
    </rPh>
    <phoneticPr fontId="4"/>
  </si>
  <si>
    <t>世帯数</t>
    <rPh sb="0" eb="2">
      <t>セタイ</t>
    </rPh>
    <rPh sb="2" eb="3">
      <t>スウ</t>
    </rPh>
    <phoneticPr fontId="4"/>
  </si>
  <si>
    <t>%</t>
    <phoneticPr fontId="4"/>
  </si>
  <si>
    <t>区分</t>
    <rPh sb="0" eb="2">
      <t>クブン</t>
    </rPh>
    <phoneticPr fontId="1"/>
  </si>
  <si>
    <t>一般</t>
    <rPh sb="0" eb="2">
      <t>イッパン</t>
    </rPh>
    <phoneticPr fontId="4"/>
  </si>
  <si>
    <t>退職</t>
    <rPh sb="0" eb="2">
      <t>タイショク</t>
    </rPh>
    <phoneticPr fontId="4"/>
  </si>
  <si>
    <t>費用額</t>
    <rPh sb="0" eb="2">
      <t>ヒヨウ</t>
    </rPh>
    <rPh sb="2" eb="3">
      <t>ガク</t>
    </rPh>
    <phoneticPr fontId="4"/>
  </si>
  <si>
    <t>1件当たり
費用額</t>
    <rPh sb="1" eb="2">
      <t>ケン</t>
    </rPh>
    <rPh sb="2" eb="3">
      <t>ア</t>
    </rPh>
    <rPh sb="6" eb="8">
      <t>ヒヨウ</t>
    </rPh>
    <rPh sb="8" eb="9">
      <t>ガク</t>
    </rPh>
    <phoneticPr fontId="4"/>
  </si>
  <si>
    <t>療養給付</t>
    <rPh sb="0" eb="2">
      <t>リョウヨウ</t>
    </rPh>
    <rPh sb="2" eb="4">
      <t>キュウフ</t>
    </rPh>
    <phoneticPr fontId="4"/>
  </si>
  <si>
    <t>入院外</t>
  </si>
  <si>
    <t>訪問看護</t>
  </si>
  <si>
    <t>入院</t>
  </si>
  <si>
    <t>歯科</t>
  </si>
  <si>
    <t>調剤</t>
  </si>
  <si>
    <t>食事</t>
  </si>
  <si>
    <t>1人当たり
受診件数</t>
    <rPh sb="1" eb="2">
      <t>ニン</t>
    </rPh>
    <rPh sb="2" eb="3">
      <t>ア</t>
    </rPh>
    <rPh sb="6" eb="8">
      <t>ジュシン</t>
    </rPh>
    <rPh sb="8" eb="10">
      <t>ケンスウ</t>
    </rPh>
    <phoneticPr fontId="4"/>
  </si>
  <si>
    <t>（注）　老人保健分を除く。(　)内は総数に含めない｡</t>
    <phoneticPr fontId="4"/>
  </si>
  <si>
    <t>学生納付特例</t>
    <rPh sb="0" eb="2">
      <t>ガクセイ</t>
    </rPh>
    <rPh sb="2" eb="4">
      <t>ノウフ</t>
    </rPh>
    <rPh sb="4" eb="6">
      <t>トクレイ</t>
    </rPh>
    <phoneticPr fontId="4"/>
  </si>
  <si>
    <t>被保険者
総数</t>
    <rPh sb="0" eb="4">
      <t>ヒホケンシャ</t>
    </rPh>
    <rPh sb="5" eb="7">
      <t>ソウスウ</t>
    </rPh>
    <phoneticPr fontId="4"/>
  </si>
  <si>
    <t>第1号
被保険者</t>
    <rPh sb="0" eb="1">
      <t>ダイ</t>
    </rPh>
    <rPh sb="2" eb="3">
      <t>ゴウ</t>
    </rPh>
    <rPh sb="4" eb="8">
      <t>ヒホケンシャ</t>
    </rPh>
    <phoneticPr fontId="4"/>
  </si>
  <si>
    <t>加入率</t>
    <rPh sb="0" eb="2">
      <t>カニュウ</t>
    </rPh>
    <rPh sb="2" eb="3">
      <t>リツ</t>
    </rPh>
    <phoneticPr fontId="4"/>
  </si>
  <si>
    <t>強制加入者</t>
    <rPh sb="0" eb="2">
      <t>キョウセイ</t>
    </rPh>
    <rPh sb="2" eb="5">
      <t>カニュウシャ</t>
    </rPh>
    <phoneticPr fontId="4"/>
  </si>
  <si>
    <t>任意加入者</t>
    <rPh sb="0" eb="2">
      <t>ニンイ</t>
    </rPh>
    <rPh sb="2" eb="5">
      <t>カニュウシャ</t>
    </rPh>
    <phoneticPr fontId="4"/>
  </si>
  <si>
    <t>第3号
被保険者</t>
    <rPh sb="0" eb="1">
      <t>ダイ</t>
    </rPh>
    <rPh sb="2" eb="3">
      <t>ゴウ</t>
    </rPh>
    <rPh sb="4" eb="8">
      <t>ヒホケンシャ</t>
    </rPh>
    <phoneticPr fontId="4"/>
  </si>
  <si>
    <t>保険料
免除者</t>
    <rPh sb="0" eb="3">
      <t>ホケンリョウ</t>
    </rPh>
    <rPh sb="4" eb="6">
      <t>メンジョ</t>
    </rPh>
    <rPh sb="6" eb="7">
      <t>シャ</t>
    </rPh>
    <phoneticPr fontId="4"/>
  </si>
  <si>
    <t>免除率</t>
    <rPh sb="0" eb="2">
      <t>メンジョ</t>
    </rPh>
    <rPh sb="2" eb="3">
      <t>リツ</t>
    </rPh>
    <phoneticPr fontId="4"/>
  </si>
  <si>
    <t>法定免除</t>
    <rPh sb="0" eb="2">
      <t>ホウテイ</t>
    </rPh>
    <rPh sb="2" eb="4">
      <t>メンジョ</t>
    </rPh>
    <phoneticPr fontId="4"/>
  </si>
  <si>
    <t>申請免除及び学生納付特例数</t>
    <rPh sb="0" eb="2">
      <t>シンセイ</t>
    </rPh>
    <rPh sb="2" eb="4">
      <t>メンジョ</t>
    </rPh>
    <rPh sb="4" eb="5">
      <t>オヨ</t>
    </rPh>
    <rPh sb="6" eb="8">
      <t>ガクセイ</t>
    </rPh>
    <rPh sb="8" eb="10">
      <t>ノウフ</t>
    </rPh>
    <rPh sb="10" eb="12">
      <t>トクレイ</t>
    </rPh>
    <rPh sb="12" eb="13">
      <t>スウ</t>
    </rPh>
    <phoneticPr fontId="4"/>
  </si>
  <si>
    <t>全額免除</t>
    <rPh sb="0" eb="2">
      <t>ゼンガク</t>
    </rPh>
    <rPh sb="2" eb="4">
      <t>メンジョ</t>
    </rPh>
    <phoneticPr fontId="4"/>
  </si>
  <si>
    <t>3/4免除</t>
    <rPh sb="3" eb="5">
      <t>メンジョ</t>
    </rPh>
    <phoneticPr fontId="4"/>
  </si>
  <si>
    <t>半額免除</t>
    <rPh sb="0" eb="2">
      <t>ハンガク</t>
    </rPh>
    <rPh sb="2" eb="4">
      <t>メンジョ</t>
    </rPh>
    <phoneticPr fontId="4"/>
  </si>
  <si>
    <t>1/4免除</t>
    <rPh sb="3" eb="5">
      <t>メンジョ</t>
    </rPh>
    <phoneticPr fontId="4"/>
  </si>
  <si>
    <t>納付猶予</t>
    <rPh sb="0" eb="2">
      <t>ノウフ</t>
    </rPh>
    <rPh sb="2" eb="4">
      <t>ユウヨ</t>
    </rPh>
    <phoneticPr fontId="4"/>
  </si>
  <si>
    <t>老齢基礎年金</t>
    <rPh sb="0" eb="2">
      <t>ロウレイ</t>
    </rPh>
    <rPh sb="2" eb="4">
      <t>キソ</t>
    </rPh>
    <rPh sb="4" eb="6">
      <t>ネンキン</t>
    </rPh>
    <phoneticPr fontId="4"/>
  </si>
  <si>
    <t>障害基礎年金</t>
    <rPh sb="0" eb="2">
      <t>ショウガイ</t>
    </rPh>
    <rPh sb="2" eb="4">
      <t>キソ</t>
    </rPh>
    <rPh sb="4" eb="6">
      <t>ネンキン</t>
    </rPh>
    <phoneticPr fontId="4"/>
  </si>
  <si>
    <t>遺族基礎年金</t>
    <rPh sb="0" eb="2">
      <t>イゾク</t>
    </rPh>
    <rPh sb="2" eb="4">
      <t>キソ</t>
    </rPh>
    <rPh sb="4" eb="6">
      <t>ネンキン</t>
    </rPh>
    <phoneticPr fontId="4"/>
  </si>
  <si>
    <t>寡婦年金</t>
    <rPh sb="0" eb="2">
      <t>カフ</t>
    </rPh>
    <rPh sb="2" eb="4">
      <t>ネンキン</t>
    </rPh>
    <phoneticPr fontId="4"/>
  </si>
  <si>
    <t>年金額</t>
    <rPh sb="0" eb="3">
      <t>ネンキンガク</t>
    </rPh>
    <phoneticPr fontId="4"/>
  </si>
  <si>
    <t>老齢福祉年金</t>
    <rPh sb="0" eb="2">
      <t>ロウレイ</t>
    </rPh>
    <rPh sb="2" eb="4">
      <t>フクシ</t>
    </rPh>
    <rPh sb="4" eb="6">
      <t>ネンキン</t>
    </rPh>
    <phoneticPr fontId="4"/>
  </si>
  <si>
    <t>受給者
総数</t>
    <rPh sb="0" eb="3">
      <t>ジュキュウシャ</t>
    </rPh>
    <rPh sb="4" eb="6">
      <t>ソウスウ</t>
    </rPh>
    <phoneticPr fontId="4"/>
  </si>
  <si>
    <t>受給者数</t>
    <rPh sb="0" eb="2">
      <t>ジュキュウ</t>
    </rPh>
    <rPh sb="2" eb="3">
      <t>シャ</t>
    </rPh>
    <rPh sb="3" eb="4">
      <t>スウ</t>
    </rPh>
    <phoneticPr fontId="4"/>
  </si>
  <si>
    <t>種</t>
    <rPh sb="0" eb="1">
      <t>シュ</t>
    </rPh>
    <phoneticPr fontId="4"/>
  </si>
  <si>
    <t>上田市</t>
    <rPh sb="0" eb="2">
      <t>ウエダ</t>
    </rPh>
    <rPh sb="2" eb="3">
      <t>シ</t>
    </rPh>
    <phoneticPr fontId="4"/>
  </si>
  <si>
    <t>小県郡</t>
    <rPh sb="0" eb="2">
      <t>チイサガタ</t>
    </rPh>
    <rPh sb="2" eb="3">
      <t>グン</t>
    </rPh>
    <phoneticPr fontId="4"/>
  </si>
  <si>
    <t>障がい者福祉サービス費（自立支援給付費）の支給状況</t>
    <rPh sb="0" eb="1">
      <t>ショウ</t>
    </rPh>
    <rPh sb="3" eb="4">
      <t>シャ</t>
    </rPh>
    <rPh sb="4" eb="6">
      <t>フクシ</t>
    </rPh>
    <rPh sb="10" eb="11">
      <t>ヒ</t>
    </rPh>
    <rPh sb="12" eb="14">
      <t>ジリツ</t>
    </rPh>
    <rPh sb="14" eb="16">
      <t>シエン</t>
    </rPh>
    <rPh sb="16" eb="18">
      <t>キュウフ</t>
    </rPh>
    <rPh sb="18" eb="19">
      <t>ヒ</t>
    </rPh>
    <rPh sb="21" eb="23">
      <t>シキュウ</t>
    </rPh>
    <rPh sb="23" eb="25">
      <t>ジョウキョウ</t>
    </rPh>
    <phoneticPr fontId="4"/>
  </si>
  <si>
    <t>育成・
更生医療</t>
    <rPh sb="0" eb="2">
      <t>イクセイ</t>
    </rPh>
    <rPh sb="4" eb="6">
      <t>コウセイ</t>
    </rPh>
    <rPh sb="6" eb="8">
      <t>イリョウ</t>
    </rPh>
    <phoneticPr fontId="4"/>
  </si>
  <si>
    <t>自立支援医療費（育成・更生医療）の支給状況</t>
    <rPh sb="0" eb="2">
      <t>ジリツ</t>
    </rPh>
    <rPh sb="2" eb="4">
      <t>シエン</t>
    </rPh>
    <rPh sb="4" eb="7">
      <t>イリョウヒ</t>
    </rPh>
    <rPh sb="8" eb="10">
      <t>イクセイ</t>
    </rPh>
    <rPh sb="11" eb="13">
      <t>コウセイ</t>
    </rPh>
    <rPh sb="13" eb="15">
      <t>イリョウ</t>
    </rPh>
    <rPh sb="17" eb="19">
      <t>シキュウ</t>
    </rPh>
    <rPh sb="19" eb="21">
      <t>ジョウキョウ</t>
    </rPh>
    <phoneticPr fontId="4"/>
  </si>
  <si>
    <t>視覚
障がい</t>
    <rPh sb="0" eb="2">
      <t>シカク</t>
    </rPh>
    <rPh sb="3" eb="4">
      <t>ショウ</t>
    </rPh>
    <phoneticPr fontId="4"/>
  </si>
  <si>
    <t>聴覚
障がい</t>
    <rPh sb="0" eb="2">
      <t>チョウカク</t>
    </rPh>
    <rPh sb="3" eb="4">
      <t>ショウ</t>
    </rPh>
    <phoneticPr fontId="4"/>
  </si>
  <si>
    <t>平衡機能
障がい</t>
    <rPh sb="0" eb="2">
      <t>ヘイコウ</t>
    </rPh>
    <rPh sb="2" eb="4">
      <t>キノウ</t>
    </rPh>
    <rPh sb="5" eb="6">
      <t>ショウ</t>
    </rPh>
    <phoneticPr fontId="4"/>
  </si>
  <si>
    <t>音声言語
機能障がい</t>
    <rPh sb="0" eb="2">
      <t>オンセイ</t>
    </rPh>
    <rPh sb="2" eb="4">
      <t>ゲンゴ</t>
    </rPh>
    <rPh sb="5" eb="7">
      <t>キノウ</t>
    </rPh>
    <rPh sb="7" eb="8">
      <t>ショウ</t>
    </rPh>
    <phoneticPr fontId="4"/>
  </si>
  <si>
    <t>内部
障がい</t>
    <rPh sb="0" eb="2">
      <t>ナイブ</t>
    </rPh>
    <rPh sb="3" eb="4">
      <t>ショウ</t>
    </rPh>
    <phoneticPr fontId="4"/>
  </si>
  <si>
    <t>高齢者（低所得）</t>
    <rPh sb="0" eb="3">
      <t>コウレイシャ</t>
    </rPh>
    <rPh sb="4" eb="7">
      <t>テイショトク</t>
    </rPh>
    <phoneticPr fontId="4"/>
  </si>
  <si>
    <t>人員数</t>
    <rPh sb="0" eb="2">
      <t>ジンイン</t>
    </rPh>
    <rPh sb="2" eb="3">
      <t>スウ</t>
    </rPh>
    <phoneticPr fontId="4"/>
  </si>
  <si>
    <t>資料 ： 国保年金課（日本年金機構小諸年金事務所）</t>
    <phoneticPr fontId="4"/>
  </si>
  <si>
    <t>資料 ： 国保年金課（日本年金機構小諸年金事務所）</t>
    <phoneticPr fontId="4"/>
  </si>
  <si>
    <t>子ども・子育て支援法</t>
    <rPh sb="0" eb="1">
      <t>コ</t>
    </rPh>
    <rPh sb="4" eb="6">
      <t>コソダ</t>
    </rPh>
    <rPh sb="7" eb="9">
      <t>シエン</t>
    </rPh>
    <rPh sb="9" eb="10">
      <t>ホウ</t>
    </rPh>
    <phoneticPr fontId="3"/>
  </si>
  <si>
    <t>支給認定こども数</t>
    <rPh sb="0" eb="2">
      <t>シキュウ</t>
    </rPh>
    <rPh sb="2" eb="4">
      <t>ニンテイ</t>
    </rPh>
    <rPh sb="7" eb="8">
      <t>スウ</t>
    </rPh>
    <phoneticPr fontId="4"/>
  </si>
  <si>
    <t>千円</t>
    <rPh sb="0" eb="2">
      <t>センエン</t>
    </rPh>
    <phoneticPr fontId="3"/>
  </si>
  <si>
    <t>項目</t>
    <rPh sb="0" eb="2">
      <t>コウモク</t>
    </rPh>
    <phoneticPr fontId="12"/>
  </si>
  <si>
    <t>合計</t>
    <rPh sb="0" eb="2">
      <t>ゴウケイ</t>
    </rPh>
    <phoneticPr fontId="13"/>
  </si>
  <si>
    <t>介護サービス等諸費</t>
    <rPh sb="0" eb="2">
      <t>カイゴ</t>
    </rPh>
    <rPh sb="6" eb="7">
      <t>トウ</t>
    </rPh>
    <rPh sb="7" eb="9">
      <t>ショヒ</t>
    </rPh>
    <phoneticPr fontId="9"/>
  </si>
  <si>
    <t>居宅介護サービス給付費</t>
    <rPh sb="0" eb="2">
      <t>キョタク</t>
    </rPh>
    <rPh sb="2" eb="4">
      <t>カイゴ</t>
    </rPh>
    <rPh sb="8" eb="10">
      <t>キュウフ</t>
    </rPh>
    <rPh sb="10" eb="11">
      <t>ヒ</t>
    </rPh>
    <phoneticPr fontId="11"/>
  </si>
  <si>
    <t>特例居宅介護サービス給付費</t>
    <rPh sb="0" eb="2">
      <t>トクレイ</t>
    </rPh>
    <rPh sb="2" eb="4">
      <t>キョタク</t>
    </rPh>
    <rPh sb="4" eb="6">
      <t>カイゴ</t>
    </rPh>
    <rPh sb="10" eb="12">
      <t>キュウフ</t>
    </rPh>
    <rPh sb="12" eb="13">
      <t>ヒ</t>
    </rPh>
    <phoneticPr fontId="11"/>
  </si>
  <si>
    <t>地域密着型介護サービス給付費</t>
    <rPh sb="0" eb="2">
      <t>チイキ</t>
    </rPh>
    <rPh sb="2" eb="4">
      <t>ミッチャク</t>
    </rPh>
    <rPh sb="4" eb="5">
      <t>ガタ</t>
    </rPh>
    <rPh sb="5" eb="7">
      <t>カイゴ</t>
    </rPh>
    <rPh sb="11" eb="13">
      <t>キュウフ</t>
    </rPh>
    <rPh sb="13" eb="14">
      <t>ヒ</t>
    </rPh>
    <phoneticPr fontId="11"/>
  </si>
  <si>
    <t>施設介護サービス給付費</t>
    <rPh sb="0" eb="2">
      <t>シセツ</t>
    </rPh>
    <rPh sb="2" eb="4">
      <t>カイゴ</t>
    </rPh>
    <rPh sb="8" eb="10">
      <t>キュウフ</t>
    </rPh>
    <rPh sb="10" eb="11">
      <t>ヒ</t>
    </rPh>
    <phoneticPr fontId="11"/>
  </si>
  <si>
    <t>居宅介護福祉用具購入費</t>
    <rPh sb="0" eb="2">
      <t>キョタク</t>
    </rPh>
    <rPh sb="2" eb="4">
      <t>カイゴ</t>
    </rPh>
    <rPh sb="4" eb="6">
      <t>フクシ</t>
    </rPh>
    <rPh sb="6" eb="8">
      <t>ヨウグ</t>
    </rPh>
    <rPh sb="8" eb="11">
      <t>コウニュウヒ</t>
    </rPh>
    <phoneticPr fontId="11"/>
  </si>
  <si>
    <t>居宅介護住宅改修費</t>
    <rPh sb="0" eb="2">
      <t>キョタク</t>
    </rPh>
    <rPh sb="2" eb="4">
      <t>カイゴ</t>
    </rPh>
    <rPh sb="4" eb="6">
      <t>ジュウタク</t>
    </rPh>
    <rPh sb="6" eb="8">
      <t>カイシュウ</t>
    </rPh>
    <rPh sb="8" eb="9">
      <t>ヒ</t>
    </rPh>
    <phoneticPr fontId="11"/>
  </si>
  <si>
    <t>居宅介護サービス計画給付費</t>
    <rPh sb="0" eb="2">
      <t>キョタク</t>
    </rPh>
    <rPh sb="2" eb="4">
      <t>カイゴ</t>
    </rPh>
    <rPh sb="8" eb="10">
      <t>ケイカク</t>
    </rPh>
    <rPh sb="10" eb="12">
      <t>キュウフ</t>
    </rPh>
    <rPh sb="12" eb="13">
      <t>ヒ</t>
    </rPh>
    <phoneticPr fontId="11"/>
  </si>
  <si>
    <t>介護予防サービス等諸費</t>
    <rPh sb="0" eb="2">
      <t>カイゴ</t>
    </rPh>
    <rPh sb="2" eb="4">
      <t>ヨボウ</t>
    </rPh>
    <rPh sb="8" eb="9">
      <t>トウ</t>
    </rPh>
    <rPh sb="9" eb="11">
      <t>ショヒ</t>
    </rPh>
    <phoneticPr fontId="9"/>
  </si>
  <si>
    <t>介護予防サービス給付費</t>
    <rPh sb="0" eb="2">
      <t>カイゴ</t>
    </rPh>
    <rPh sb="2" eb="4">
      <t>ヨボウ</t>
    </rPh>
    <rPh sb="8" eb="10">
      <t>キュウフ</t>
    </rPh>
    <rPh sb="10" eb="11">
      <t>ヒ</t>
    </rPh>
    <phoneticPr fontId="11"/>
  </si>
  <si>
    <t>特例介護予防サービス給付費</t>
    <rPh sb="0" eb="2">
      <t>トクレイ</t>
    </rPh>
    <rPh sb="2" eb="4">
      <t>カイゴ</t>
    </rPh>
    <rPh sb="4" eb="6">
      <t>ヨボウ</t>
    </rPh>
    <rPh sb="10" eb="12">
      <t>キュウフ</t>
    </rPh>
    <rPh sb="12" eb="13">
      <t>ヒ</t>
    </rPh>
    <phoneticPr fontId="11"/>
  </si>
  <si>
    <t>地域密着型介護予防サービス給付費</t>
    <rPh sb="0" eb="2">
      <t>チイキ</t>
    </rPh>
    <rPh sb="2" eb="4">
      <t>ミッチャク</t>
    </rPh>
    <rPh sb="4" eb="5">
      <t>ガタ</t>
    </rPh>
    <rPh sb="5" eb="7">
      <t>カイゴ</t>
    </rPh>
    <rPh sb="7" eb="9">
      <t>ヨボウ</t>
    </rPh>
    <rPh sb="13" eb="15">
      <t>キュウフ</t>
    </rPh>
    <rPh sb="15" eb="16">
      <t>ヒ</t>
    </rPh>
    <phoneticPr fontId="11"/>
  </si>
  <si>
    <t>介護予防福祉用具購入費</t>
    <rPh sb="0" eb="2">
      <t>カイゴ</t>
    </rPh>
    <rPh sb="2" eb="4">
      <t>ヨボウ</t>
    </rPh>
    <rPh sb="4" eb="6">
      <t>フクシ</t>
    </rPh>
    <rPh sb="6" eb="8">
      <t>ヨウグ</t>
    </rPh>
    <rPh sb="8" eb="11">
      <t>コウニュウヒ</t>
    </rPh>
    <phoneticPr fontId="11"/>
  </si>
  <si>
    <t>介護予防住宅改修費</t>
    <rPh sb="0" eb="2">
      <t>カイゴ</t>
    </rPh>
    <rPh sb="2" eb="4">
      <t>ヨボウ</t>
    </rPh>
    <rPh sb="4" eb="6">
      <t>ジュウタク</t>
    </rPh>
    <rPh sb="6" eb="8">
      <t>カイシュウ</t>
    </rPh>
    <rPh sb="8" eb="9">
      <t>ヒ</t>
    </rPh>
    <phoneticPr fontId="11"/>
  </si>
  <si>
    <t>介護予防サービス計画給付費</t>
    <rPh sb="0" eb="2">
      <t>カイゴ</t>
    </rPh>
    <rPh sb="2" eb="4">
      <t>ヨボウ</t>
    </rPh>
    <rPh sb="8" eb="10">
      <t>ケイカク</t>
    </rPh>
    <rPh sb="10" eb="12">
      <t>キュウフ</t>
    </rPh>
    <rPh sb="12" eb="13">
      <t>ヒ</t>
    </rPh>
    <phoneticPr fontId="11"/>
  </si>
  <si>
    <t>その他諸費</t>
    <rPh sb="2" eb="3">
      <t>タ</t>
    </rPh>
    <rPh sb="3" eb="5">
      <t>ショヒ</t>
    </rPh>
    <phoneticPr fontId="9"/>
  </si>
  <si>
    <t>審査支払手数料</t>
    <rPh sb="0" eb="2">
      <t>シンサ</t>
    </rPh>
    <rPh sb="2" eb="4">
      <t>シハライ</t>
    </rPh>
    <rPh sb="4" eb="7">
      <t>テスウリョウ</t>
    </rPh>
    <phoneticPr fontId="11"/>
  </si>
  <si>
    <t>高額介護サービス等費</t>
    <rPh sb="0" eb="2">
      <t>コウガク</t>
    </rPh>
    <rPh sb="2" eb="4">
      <t>カイゴ</t>
    </rPh>
    <rPh sb="8" eb="9">
      <t>トウ</t>
    </rPh>
    <rPh sb="9" eb="10">
      <t>ヒ</t>
    </rPh>
    <phoneticPr fontId="9"/>
  </si>
  <si>
    <t>高額介護サービス費</t>
    <rPh sb="0" eb="2">
      <t>コウガク</t>
    </rPh>
    <rPh sb="2" eb="4">
      <t>カイゴ</t>
    </rPh>
    <rPh sb="8" eb="9">
      <t>ヒ</t>
    </rPh>
    <phoneticPr fontId="11"/>
  </si>
  <si>
    <t>高額介護予防サービス費</t>
    <rPh sb="0" eb="2">
      <t>コウガク</t>
    </rPh>
    <rPh sb="2" eb="4">
      <t>カイゴ</t>
    </rPh>
    <rPh sb="4" eb="6">
      <t>ヨボウ</t>
    </rPh>
    <rPh sb="10" eb="11">
      <t>ヒ</t>
    </rPh>
    <phoneticPr fontId="11"/>
  </si>
  <si>
    <t>高額医療合算介護サービス等費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トウ</t>
    </rPh>
    <rPh sb="13" eb="14">
      <t>ヒ</t>
    </rPh>
    <phoneticPr fontId="9"/>
  </si>
  <si>
    <t>高額医療合算介護サービス費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ヒ</t>
    </rPh>
    <phoneticPr fontId="11"/>
  </si>
  <si>
    <t>特定入所者介護サービス等費</t>
    <rPh sb="0" eb="2">
      <t>トクテイ</t>
    </rPh>
    <rPh sb="2" eb="5">
      <t>ニュウショシャ</t>
    </rPh>
    <rPh sb="5" eb="7">
      <t>カイゴ</t>
    </rPh>
    <rPh sb="11" eb="12">
      <t>トウ</t>
    </rPh>
    <rPh sb="12" eb="13">
      <t>ヒ</t>
    </rPh>
    <phoneticPr fontId="9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</si>
  <si>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11"/>
  </si>
  <si>
    <t>特例特定入所者介護サービス費</t>
    <rPh sb="0" eb="2">
      <t>トクレイ</t>
    </rPh>
    <rPh sb="2" eb="4">
      <t>トクテイ</t>
    </rPh>
    <rPh sb="4" eb="7">
      <t>ニュウショシャ</t>
    </rPh>
    <rPh sb="7" eb="9">
      <t>カイゴ</t>
    </rPh>
    <rPh sb="13" eb="14">
      <t>ヒ</t>
    </rPh>
    <phoneticPr fontId="11"/>
  </si>
  <si>
    <t>特定入所者介護予防サービス費</t>
    <rPh sb="0" eb="2">
      <t>トクテイ</t>
    </rPh>
    <rPh sb="2" eb="5">
      <t>ニュウショシャ</t>
    </rPh>
    <rPh sb="5" eb="7">
      <t>カイゴ</t>
    </rPh>
    <rPh sb="7" eb="9">
      <t>ヨボウ</t>
    </rPh>
    <rPh sb="13" eb="14">
      <t>ヒ</t>
    </rPh>
    <phoneticPr fontId="11"/>
  </si>
  <si>
    <t>資料 ： 高齢者介護課</t>
    <phoneticPr fontId="13"/>
  </si>
  <si>
    <t>（注）　被保険者の世帯数、人員数は各年度3月31日現在。</t>
    <rPh sb="11" eb="12">
      <t>スウ</t>
    </rPh>
    <rPh sb="15" eb="16">
      <t>スウ</t>
    </rPh>
    <phoneticPr fontId="4"/>
  </si>
  <si>
    <t>（注）　上田市出身者のみ。</t>
    <phoneticPr fontId="4"/>
  </si>
  <si>
    <t>資料 ： 長野県共同募金会上田市共同募金委員会（社会福祉協議会内）</t>
    <rPh sb="16" eb="18">
      <t>キョウドウ</t>
    </rPh>
    <rPh sb="18" eb="20">
      <t>ボキン</t>
    </rPh>
    <rPh sb="20" eb="23">
      <t>イインカイ</t>
    </rPh>
    <phoneticPr fontId="3"/>
  </si>
  <si>
    <r>
      <t>　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  日本赤十字社長野県支部上田市地区（福祉課内）</t>
    </r>
    <phoneticPr fontId="3"/>
  </si>
  <si>
    <t>資料 ： 社会福祉法人　敬老園</t>
    <rPh sb="12" eb="14">
      <t>ケイロウ</t>
    </rPh>
    <rPh sb="14" eb="15">
      <t>エン</t>
    </rPh>
    <phoneticPr fontId="4"/>
  </si>
  <si>
    <t>資料 ： 社会福祉法人　のどか</t>
    <phoneticPr fontId="4"/>
  </si>
  <si>
    <t>特別
対策費</t>
    <rPh sb="0" eb="2">
      <t>トクベツ</t>
    </rPh>
    <rPh sb="3" eb="6">
      <t>タイサクヒ</t>
    </rPh>
    <phoneticPr fontId="4"/>
  </si>
  <si>
    <t>家庭
介護者
慰労金
受給者数</t>
    <rPh sb="0" eb="2">
      <t>カテイ</t>
    </rPh>
    <rPh sb="3" eb="6">
      <t>カイゴシャ</t>
    </rPh>
    <rPh sb="7" eb="10">
      <t>イロウキン</t>
    </rPh>
    <rPh sb="11" eb="14">
      <t>ジュキュウシャ</t>
    </rPh>
    <rPh sb="14" eb="15">
      <t>スウ</t>
    </rPh>
    <phoneticPr fontId="4"/>
  </si>
  <si>
    <t>施設
事務費</t>
    <rPh sb="0" eb="2">
      <t>シセツ</t>
    </rPh>
    <rPh sb="3" eb="5">
      <t>ジム</t>
    </rPh>
    <rPh sb="5" eb="6">
      <t>ヒ</t>
    </rPh>
    <phoneticPr fontId="3"/>
  </si>
  <si>
    <t>（注）　私立保育園等には、認定こども園、小規模保育事業所を含む。</t>
    <rPh sb="1" eb="2">
      <t>チュウ</t>
    </rPh>
    <rPh sb="4" eb="6">
      <t>シリツ</t>
    </rPh>
    <rPh sb="6" eb="9">
      <t>ホイクエン</t>
    </rPh>
    <rPh sb="9" eb="10">
      <t>トウ</t>
    </rPh>
    <rPh sb="13" eb="15">
      <t>ニンテイ</t>
    </rPh>
    <rPh sb="18" eb="19">
      <t>エン</t>
    </rPh>
    <rPh sb="20" eb="23">
      <t>ショウキボ</t>
    </rPh>
    <rPh sb="23" eb="25">
      <t>ホイク</t>
    </rPh>
    <rPh sb="25" eb="27">
      <t>ジギョウ</t>
    </rPh>
    <rPh sb="27" eb="28">
      <t>ショ</t>
    </rPh>
    <rPh sb="29" eb="30">
      <t>フク</t>
    </rPh>
    <phoneticPr fontId="2"/>
  </si>
  <si>
    <t>（注）　加入率＝第1号被保険者÷各年度末住民基本台帳人口</t>
    <rPh sb="20" eb="22">
      <t>ジュウミン</t>
    </rPh>
    <rPh sb="22" eb="24">
      <t>キホン</t>
    </rPh>
    <rPh sb="24" eb="26">
      <t>ダイチョウ</t>
    </rPh>
    <phoneticPr fontId="3"/>
  </si>
  <si>
    <t>上田地域</t>
  </si>
  <si>
    <t>丸子地域</t>
  </si>
  <si>
    <t>真田地域</t>
  </si>
  <si>
    <t>武石地域</t>
  </si>
  <si>
    <t>人</t>
    <rPh sb="0" eb="1">
      <t>ニン</t>
    </rPh>
    <phoneticPr fontId="3"/>
  </si>
  <si>
    <t>私立保育園等</t>
    <rPh sb="0" eb="2">
      <t>シリツ</t>
    </rPh>
    <rPh sb="2" eb="5">
      <t>ホイクエン</t>
    </rPh>
    <rPh sb="5" eb="6">
      <t>トウ</t>
    </rPh>
    <phoneticPr fontId="2"/>
  </si>
  <si>
    <t>児童虐待相談</t>
    <rPh sb="0" eb="2">
      <t>ジドウ</t>
    </rPh>
    <rPh sb="2" eb="4">
      <t>ギャクタイ</t>
    </rPh>
    <rPh sb="4" eb="6">
      <t>ソウダン</t>
    </rPh>
    <phoneticPr fontId="4"/>
  </si>
  <si>
    <t>その他養護相談</t>
    <rPh sb="2" eb="3">
      <t>タ</t>
    </rPh>
    <rPh sb="3" eb="5">
      <t>ヨウゴ</t>
    </rPh>
    <rPh sb="5" eb="7">
      <t>ソウダン</t>
    </rPh>
    <phoneticPr fontId="4"/>
  </si>
  <si>
    <t>保健相談</t>
    <rPh sb="0" eb="2">
      <t>ホケン</t>
    </rPh>
    <rPh sb="2" eb="4">
      <t>ソウダン</t>
    </rPh>
    <phoneticPr fontId="4"/>
  </si>
  <si>
    <t>障害相談</t>
    <rPh sb="0" eb="2">
      <t>ショウガイ</t>
    </rPh>
    <rPh sb="2" eb="4">
      <t>ソウダン</t>
    </rPh>
    <phoneticPr fontId="4"/>
  </si>
  <si>
    <t>知的障がい</t>
    <rPh sb="0" eb="2">
      <t>チテキ</t>
    </rPh>
    <rPh sb="2" eb="3">
      <t>ショウ</t>
    </rPh>
    <phoneticPr fontId="4"/>
  </si>
  <si>
    <t>発達障がい</t>
    <rPh sb="0" eb="2">
      <t>ハッタツ</t>
    </rPh>
    <rPh sb="2" eb="3">
      <t>ショウ</t>
    </rPh>
    <phoneticPr fontId="4"/>
  </si>
  <si>
    <t>非行相談</t>
    <rPh sb="0" eb="2">
      <t>ヒコウ</t>
    </rPh>
    <rPh sb="2" eb="4">
      <t>ソウダン</t>
    </rPh>
    <phoneticPr fontId="4"/>
  </si>
  <si>
    <t>育成相談</t>
    <rPh sb="0" eb="2">
      <t>イクセイ</t>
    </rPh>
    <rPh sb="2" eb="4">
      <t>ソウダン</t>
    </rPh>
    <phoneticPr fontId="4"/>
  </si>
  <si>
    <t>性格行動</t>
    <rPh sb="0" eb="2">
      <t>セイカク</t>
    </rPh>
    <rPh sb="2" eb="4">
      <t>コウドウ</t>
    </rPh>
    <phoneticPr fontId="4"/>
  </si>
  <si>
    <t>不登校</t>
    <rPh sb="0" eb="3">
      <t>フトウコウ</t>
    </rPh>
    <phoneticPr fontId="4"/>
  </si>
  <si>
    <t>適正</t>
    <rPh sb="0" eb="2">
      <t>テキセイ</t>
    </rPh>
    <phoneticPr fontId="4"/>
  </si>
  <si>
    <t>育児・しつけ</t>
    <rPh sb="0" eb="2">
      <t>イクジ</t>
    </rPh>
    <phoneticPr fontId="4"/>
  </si>
  <si>
    <t>（注）　令和元年度から詳細分類を追加。</t>
    <rPh sb="1" eb="2">
      <t>チュウ</t>
    </rPh>
    <rPh sb="4" eb="6">
      <t>レイワ</t>
    </rPh>
    <rPh sb="6" eb="8">
      <t>ガンネン</t>
    </rPh>
    <rPh sb="8" eb="9">
      <t>ド</t>
    </rPh>
    <rPh sb="11" eb="13">
      <t>ショウサイ</t>
    </rPh>
    <rPh sb="13" eb="15">
      <t>ブンルイ</t>
    </rPh>
    <rPh sb="16" eb="18">
      <t>ツイカ</t>
    </rPh>
    <phoneticPr fontId="4"/>
  </si>
  <si>
    <t>　　　　知的障がいには、障がい者支援課担当分（巡回相談）を含む。</t>
    <phoneticPr fontId="4"/>
  </si>
  <si>
    <t>119　生活保護人員の状況</t>
    <rPh sb="4" eb="6">
      <t>セイカツ</t>
    </rPh>
    <rPh sb="6" eb="8">
      <t>ホゴ</t>
    </rPh>
    <rPh sb="8" eb="10">
      <t>ジンイン</t>
    </rPh>
    <rPh sb="11" eb="13">
      <t>ジョウキョウ</t>
    </rPh>
    <phoneticPr fontId="2"/>
  </si>
  <si>
    <t>120　生活保護費の支出状況</t>
    <rPh sb="4" eb="6">
      <t>セイカツ</t>
    </rPh>
    <rPh sb="6" eb="9">
      <t>ホゴヒ</t>
    </rPh>
    <rPh sb="10" eb="12">
      <t>シシュツ</t>
    </rPh>
    <rPh sb="12" eb="14">
      <t>ジョウキョウ</t>
    </rPh>
    <phoneticPr fontId="2"/>
  </si>
  <si>
    <t>121　高齢者福祉対策の状況</t>
    <rPh sb="4" eb="7">
      <t>コウレイシャ</t>
    </rPh>
    <rPh sb="7" eb="9">
      <t>フクシ</t>
    </rPh>
    <rPh sb="9" eb="11">
      <t>タイサク</t>
    </rPh>
    <rPh sb="12" eb="14">
      <t>ジョウキョウ</t>
    </rPh>
    <phoneticPr fontId="2"/>
  </si>
  <si>
    <t>122　後期高齢者医療の状況</t>
    <rPh sb="4" eb="6">
      <t>コウキ</t>
    </rPh>
    <rPh sb="6" eb="9">
      <t>コウレイシャ</t>
    </rPh>
    <rPh sb="9" eb="11">
      <t>イリョウ</t>
    </rPh>
    <rPh sb="12" eb="14">
      <t>ジョウキョウ</t>
    </rPh>
    <phoneticPr fontId="2"/>
  </si>
  <si>
    <t>123　福祉医療費給付金の状況</t>
    <rPh sb="4" eb="6">
      <t>フクシ</t>
    </rPh>
    <rPh sb="6" eb="9">
      <t>イリョウヒ</t>
    </rPh>
    <rPh sb="9" eb="12">
      <t>キュウフキン</t>
    </rPh>
    <rPh sb="13" eb="15">
      <t>ジョウキョウ</t>
    </rPh>
    <phoneticPr fontId="2"/>
  </si>
  <si>
    <t>124　高齢者福祉センターの利用状況</t>
    <rPh sb="4" eb="7">
      <t>コウレイシャ</t>
    </rPh>
    <rPh sb="7" eb="9">
      <t>フクシ</t>
    </rPh>
    <rPh sb="14" eb="16">
      <t>リヨウ</t>
    </rPh>
    <rPh sb="16" eb="18">
      <t>ジョウキョウ</t>
    </rPh>
    <phoneticPr fontId="2"/>
  </si>
  <si>
    <t>125　長瀬市民センターの利用状況</t>
    <rPh sb="4" eb="6">
      <t>ナガセ</t>
    </rPh>
    <rPh sb="6" eb="8">
      <t>シミン</t>
    </rPh>
    <rPh sb="13" eb="15">
      <t>リヨウ</t>
    </rPh>
    <rPh sb="15" eb="17">
      <t>ジョウキョウ</t>
    </rPh>
    <phoneticPr fontId="2"/>
  </si>
  <si>
    <t>126　丸子老人福祉センターの利用状況</t>
    <rPh sb="4" eb="6">
      <t>マルコ</t>
    </rPh>
    <rPh sb="6" eb="8">
      <t>ロウジン</t>
    </rPh>
    <rPh sb="8" eb="10">
      <t>フクシ</t>
    </rPh>
    <rPh sb="15" eb="17">
      <t>リヨウ</t>
    </rPh>
    <rPh sb="17" eb="19">
      <t>ジョウキョウ</t>
    </rPh>
    <phoneticPr fontId="2"/>
  </si>
  <si>
    <t>127　相染閣の利用状況</t>
    <rPh sb="4" eb="5">
      <t>アイ</t>
    </rPh>
    <rPh sb="5" eb="6">
      <t>ソ</t>
    </rPh>
    <rPh sb="6" eb="7">
      <t>カク</t>
    </rPh>
    <rPh sb="8" eb="10">
      <t>リヨウ</t>
    </rPh>
    <rPh sb="10" eb="12">
      <t>ジョウキョウ</t>
    </rPh>
    <phoneticPr fontId="2"/>
  </si>
  <si>
    <t>128　上田地域シルバー人材センターの状況</t>
    <rPh sb="4" eb="6">
      <t>ウエダ</t>
    </rPh>
    <rPh sb="6" eb="8">
      <t>チイキ</t>
    </rPh>
    <rPh sb="12" eb="14">
      <t>ジンザイ</t>
    </rPh>
    <rPh sb="19" eb="21">
      <t>ジョウキョウ</t>
    </rPh>
    <phoneticPr fontId="2"/>
  </si>
  <si>
    <t>129　第1号被保険者介護保険料の状況</t>
    <rPh sb="4" eb="5">
      <t>ダイ</t>
    </rPh>
    <rPh sb="6" eb="7">
      <t>ゴウ</t>
    </rPh>
    <rPh sb="7" eb="11">
      <t>ヒホケンシャ</t>
    </rPh>
    <rPh sb="11" eb="13">
      <t>カイゴ</t>
    </rPh>
    <rPh sb="13" eb="15">
      <t>ホケン</t>
    </rPh>
    <rPh sb="15" eb="16">
      <t>リョウ</t>
    </rPh>
    <rPh sb="17" eb="19">
      <t>ジョウキョウ</t>
    </rPh>
    <phoneticPr fontId="2"/>
  </si>
  <si>
    <t>130　要介護認定の状況</t>
    <rPh sb="4" eb="5">
      <t>ヨウ</t>
    </rPh>
    <rPh sb="5" eb="7">
      <t>カイゴ</t>
    </rPh>
    <rPh sb="7" eb="9">
      <t>ニンテイ</t>
    </rPh>
    <rPh sb="10" eb="12">
      <t>ジョウキョウ</t>
    </rPh>
    <phoneticPr fontId="2"/>
  </si>
  <si>
    <t>131　介護保険の給付の状況</t>
    <rPh sb="4" eb="6">
      <t>カイゴ</t>
    </rPh>
    <rPh sb="6" eb="8">
      <t>ホケン</t>
    </rPh>
    <rPh sb="9" eb="11">
      <t>キュウフ</t>
    </rPh>
    <rPh sb="12" eb="14">
      <t>ジョウキョウ</t>
    </rPh>
    <phoneticPr fontId="11"/>
  </si>
  <si>
    <t>132　配食サービスの利用状況</t>
    <rPh sb="4" eb="5">
      <t>ハイ</t>
    </rPh>
    <rPh sb="5" eb="6">
      <t>ショク</t>
    </rPh>
    <rPh sb="11" eb="13">
      <t>リヨウ</t>
    </rPh>
    <rPh sb="13" eb="15">
      <t>ジョウキョウ</t>
    </rPh>
    <phoneticPr fontId="2"/>
  </si>
  <si>
    <t>133　養護老人ホーム入所者の状況</t>
    <rPh sb="4" eb="6">
      <t>ヨウゴ</t>
    </rPh>
    <rPh sb="6" eb="8">
      <t>ロウジン</t>
    </rPh>
    <rPh sb="11" eb="14">
      <t>ニュウショシャ</t>
    </rPh>
    <rPh sb="15" eb="17">
      <t>ジョウキョウ</t>
    </rPh>
    <phoneticPr fontId="2"/>
  </si>
  <si>
    <t>134　養護老人ホーム入退所の状況</t>
    <rPh sb="4" eb="6">
      <t>ヨウゴ</t>
    </rPh>
    <rPh sb="6" eb="8">
      <t>ロウジン</t>
    </rPh>
    <rPh sb="11" eb="12">
      <t>ニュウ</t>
    </rPh>
    <rPh sb="12" eb="13">
      <t>タイ</t>
    </rPh>
    <rPh sb="13" eb="14">
      <t>ショ</t>
    </rPh>
    <rPh sb="15" eb="17">
      <t>ジョウキョウ</t>
    </rPh>
    <phoneticPr fontId="2"/>
  </si>
  <si>
    <t>135　特別養護老人ホーム別所温泉長寿園入所者の状況</t>
    <rPh sb="4" eb="6">
      <t>トクベツ</t>
    </rPh>
    <rPh sb="6" eb="8">
      <t>ヨウゴ</t>
    </rPh>
    <rPh sb="8" eb="10">
      <t>ロウジン</t>
    </rPh>
    <rPh sb="13" eb="15">
      <t>ベッショ</t>
    </rPh>
    <rPh sb="15" eb="17">
      <t>オンセン</t>
    </rPh>
    <rPh sb="17" eb="19">
      <t>チョウジュ</t>
    </rPh>
    <rPh sb="19" eb="20">
      <t>エン</t>
    </rPh>
    <rPh sb="20" eb="23">
      <t>ニュウショシャ</t>
    </rPh>
    <rPh sb="24" eb="26">
      <t>ジョウキョウ</t>
    </rPh>
    <phoneticPr fontId="2"/>
  </si>
  <si>
    <t>136　特別養護老人ホーム室賀の里入所者の状況</t>
    <rPh sb="4" eb="6">
      <t>トクベツ</t>
    </rPh>
    <rPh sb="6" eb="8">
      <t>ヨウゴ</t>
    </rPh>
    <rPh sb="8" eb="10">
      <t>ロウジン</t>
    </rPh>
    <rPh sb="13" eb="15">
      <t>ムロガ</t>
    </rPh>
    <rPh sb="16" eb="17">
      <t>サト</t>
    </rPh>
    <rPh sb="17" eb="20">
      <t>ニュウショシャ</t>
    </rPh>
    <rPh sb="21" eb="23">
      <t>ジョウキョウ</t>
    </rPh>
    <phoneticPr fontId="2"/>
  </si>
  <si>
    <t>137　特別養護老人ホームうえだ敬老園入所者の状況</t>
    <rPh sb="4" eb="6">
      <t>トクベツ</t>
    </rPh>
    <rPh sb="6" eb="8">
      <t>ヨウゴ</t>
    </rPh>
    <rPh sb="8" eb="10">
      <t>ロウジン</t>
    </rPh>
    <rPh sb="16" eb="18">
      <t>ケイロウ</t>
    </rPh>
    <rPh sb="18" eb="19">
      <t>エン</t>
    </rPh>
    <rPh sb="19" eb="22">
      <t>ニュウショシャ</t>
    </rPh>
    <rPh sb="23" eb="25">
      <t>ジョウキョウ</t>
    </rPh>
    <phoneticPr fontId="2"/>
  </si>
  <si>
    <t>138　特別養護老人ホームローマンうえだ入所者の状況</t>
    <rPh sb="4" eb="6">
      <t>トクベツ</t>
    </rPh>
    <rPh sb="6" eb="8">
      <t>ヨウゴ</t>
    </rPh>
    <rPh sb="8" eb="10">
      <t>ロウジン</t>
    </rPh>
    <rPh sb="20" eb="23">
      <t>ニュウショシャ</t>
    </rPh>
    <rPh sb="24" eb="26">
      <t>ジョウキョウ</t>
    </rPh>
    <phoneticPr fontId="2"/>
  </si>
  <si>
    <t>140　特別養護老人ホームベルポートまるこ東入所者の状況</t>
    <rPh sb="4" eb="6">
      <t>トクベツ</t>
    </rPh>
    <rPh sb="6" eb="8">
      <t>ヨウゴ</t>
    </rPh>
    <rPh sb="8" eb="10">
      <t>ロウジン</t>
    </rPh>
    <rPh sb="21" eb="22">
      <t>ヒガシ</t>
    </rPh>
    <rPh sb="22" eb="25">
      <t>ニュウショシャ</t>
    </rPh>
    <rPh sb="26" eb="28">
      <t>ジョウキョウ</t>
    </rPh>
    <phoneticPr fontId="2"/>
  </si>
  <si>
    <t>141　特別養護老人ホームアザレアンさなだ入所者の状況</t>
    <rPh sb="4" eb="6">
      <t>トクベツ</t>
    </rPh>
    <rPh sb="6" eb="8">
      <t>ヨウゴ</t>
    </rPh>
    <rPh sb="8" eb="10">
      <t>ロウジン</t>
    </rPh>
    <rPh sb="21" eb="24">
      <t>ニュウショシャ</t>
    </rPh>
    <rPh sb="25" eb="27">
      <t>ジョウキョウ</t>
    </rPh>
    <phoneticPr fontId="2"/>
  </si>
  <si>
    <t>142　依田窪特別養護老人ホーム入所者の状況</t>
    <rPh sb="4" eb="6">
      <t>ヨダ</t>
    </rPh>
    <rPh sb="6" eb="7">
      <t>クボ</t>
    </rPh>
    <rPh sb="7" eb="9">
      <t>トクベツ</t>
    </rPh>
    <rPh sb="9" eb="11">
      <t>ヨウゴ</t>
    </rPh>
    <rPh sb="11" eb="13">
      <t>ロウジン</t>
    </rPh>
    <rPh sb="16" eb="19">
      <t>ニュウショシャ</t>
    </rPh>
    <rPh sb="20" eb="22">
      <t>ジョウキョウ</t>
    </rPh>
    <phoneticPr fontId="2"/>
  </si>
  <si>
    <t>143　特別養護老人ホームしものごう敬老園入所者の状況</t>
    <rPh sb="4" eb="6">
      <t>トクベツ</t>
    </rPh>
    <rPh sb="6" eb="8">
      <t>ヨウゴ</t>
    </rPh>
    <rPh sb="8" eb="10">
      <t>ロウジン</t>
    </rPh>
    <rPh sb="18" eb="20">
      <t>ケイロウ</t>
    </rPh>
    <rPh sb="20" eb="21">
      <t>エン</t>
    </rPh>
    <rPh sb="21" eb="24">
      <t>ニュウショシャ</t>
    </rPh>
    <rPh sb="25" eb="27">
      <t>ジョウキョウ</t>
    </rPh>
    <phoneticPr fontId="2"/>
  </si>
  <si>
    <t>144　ユニット型特別養護老人ホームしものごう敬老園入所者の状況</t>
    <rPh sb="8" eb="9">
      <t>ガタ</t>
    </rPh>
    <rPh sb="9" eb="11">
      <t>トクベツ</t>
    </rPh>
    <rPh sb="11" eb="13">
      <t>ヨウゴ</t>
    </rPh>
    <rPh sb="13" eb="15">
      <t>ロウジン</t>
    </rPh>
    <rPh sb="23" eb="25">
      <t>ケイロウ</t>
    </rPh>
    <rPh sb="25" eb="26">
      <t>エン</t>
    </rPh>
    <rPh sb="26" eb="29">
      <t>ニュウショシャ</t>
    </rPh>
    <rPh sb="30" eb="32">
      <t>ジョウキョウ</t>
    </rPh>
    <phoneticPr fontId="2"/>
  </si>
  <si>
    <t>145　特別養護老人ホーム神川苑入所者の状況</t>
    <rPh sb="4" eb="6">
      <t>トクベツ</t>
    </rPh>
    <rPh sb="6" eb="8">
      <t>ヨウゴ</t>
    </rPh>
    <rPh sb="8" eb="10">
      <t>ロウジン</t>
    </rPh>
    <rPh sb="13" eb="15">
      <t>カンガワ</t>
    </rPh>
    <rPh sb="15" eb="16">
      <t>エン</t>
    </rPh>
    <rPh sb="16" eb="19">
      <t>ニュウショシャ</t>
    </rPh>
    <rPh sb="20" eb="22">
      <t>ジョウキョウ</t>
    </rPh>
    <phoneticPr fontId="2"/>
  </si>
  <si>
    <t>146　障がい者福祉の状況</t>
    <rPh sb="4" eb="5">
      <t>ショウ</t>
    </rPh>
    <rPh sb="7" eb="8">
      <t>シャ</t>
    </rPh>
    <rPh sb="8" eb="10">
      <t>フクシ</t>
    </rPh>
    <rPh sb="11" eb="13">
      <t>ジョウキョウ</t>
    </rPh>
    <phoneticPr fontId="2"/>
  </si>
  <si>
    <t>147　障害者手帳等交付の内訳</t>
    <rPh sb="4" eb="7">
      <t>ショウガイシャ</t>
    </rPh>
    <rPh sb="7" eb="9">
      <t>テチョウ</t>
    </rPh>
    <rPh sb="9" eb="10">
      <t>トウ</t>
    </rPh>
    <rPh sb="10" eb="12">
      <t>コウフ</t>
    </rPh>
    <rPh sb="13" eb="15">
      <t>ウチワケ</t>
    </rPh>
    <phoneticPr fontId="2"/>
  </si>
  <si>
    <t>148　点字図書館の利用状況</t>
    <phoneticPr fontId="4"/>
  </si>
  <si>
    <t>149　保育所の概況</t>
    <rPh sb="4" eb="6">
      <t>ホイク</t>
    </rPh>
    <rPh sb="6" eb="7">
      <t>ジョ</t>
    </rPh>
    <rPh sb="8" eb="10">
      <t>ガイキョウ</t>
    </rPh>
    <phoneticPr fontId="2"/>
  </si>
  <si>
    <t>150　児童館の利用状況</t>
    <rPh sb="4" eb="6">
      <t>ジドウ</t>
    </rPh>
    <rPh sb="6" eb="7">
      <t>カン</t>
    </rPh>
    <rPh sb="8" eb="10">
      <t>リヨウ</t>
    </rPh>
    <rPh sb="10" eb="12">
      <t>ジョウキョウ</t>
    </rPh>
    <phoneticPr fontId="2"/>
  </si>
  <si>
    <t>151　児童クラブの利用状況</t>
    <rPh sb="4" eb="6">
      <t>ジドウ</t>
    </rPh>
    <rPh sb="10" eb="12">
      <t>リヨウ</t>
    </rPh>
    <rPh sb="12" eb="14">
      <t>ジョウキョウ</t>
    </rPh>
    <phoneticPr fontId="2"/>
  </si>
  <si>
    <t>152　学童保育所の利用状況</t>
    <rPh sb="4" eb="6">
      <t>ガクドウ</t>
    </rPh>
    <rPh sb="6" eb="8">
      <t>ホイク</t>
    </rPh>
    <rPh sb="8" eb="9">
      <t>ショ</t>
    </rPh>
    <rPh sb="10" eb="12">
      <t>リヨウ</t>
    </rPh>
    <rPh sb="12" eb="14">
      <t>ジョウキョウ</t>
    </rPh>
    <phoneticPr fontId="2"/>
  </si>
  <si>
    <t>153　ふれあい福祉センターの利用状況</t>
    <rPh sb="15" eb="17">
      <t>リヨウ</t>
    </rPh>
    <rPh sb="17" eb="19">
      <t>ジョウキョウ</t>
    </rPh>
    <phoneticPr fontId="2"/>
  </si>
  <si>
    <t>154　家庭児童相談の相談別受付状況</t>
    <rPh sb="4" eb="6">
      <t>カテイ</t>
    </rPh>
    <rPh sb="6" eb="8">
      <t>ジドウ</t>
    </rPh>
    <rPh sb="8" eb="10">
      <t>ソウダン</t>
    </rPh>
    <rPh sb="11" eb="13">
      <t>ソウダン</t>
    </rPh>
    <rPh sb="13" eb="14">
      <t>ベツ</t>
    </rPh>
    <rPh sb="14" eb="16">
      <t>ウケツケ</t>
    </rPh>
    <rPh sb="16" eb="18">
      <t>ジョウキョウ</t>
    </rPh>
    <phoneticPr fontId="2"/>
  </si>
  <si>
    <t>155　相談事業利用状況</t>
    <rPh sb="4" eb="6">
      <t>ソウダン</t>
    </rPh>
    <rPh sb="6" eb="8">
      <t>ジギョウ</t>
    </rPh>
    <rPh sb="8" eb="10">
      <t>リヨウ</t>
    </rPh>
    <rPh sb="10" eb="12">
      <t>ジョウキョウ</t>
    </rPh>
    <phoneticPr fontId="2"/>
  </si>
  <si>
    <t>156　募金の状況</t>
    <rPh sb="4" eb="6">
      <t>ボキン</t>
    </rPh>
    <rPh sb="7" eb="9">
      <t>ジョウキョウ</t>
    </rPh>
    <phoneticPr fontId="2"/>
  </si>
  <si>
    <t>157　国民健康保険の概況</t>
    <rPh sb="4" eb="6">
      <t>コクミン</t>
    </rPh>
    <rPh sb="6" eb="8">
      <t>ケンコウ</t>
    </rPh>
    <rPh sb="8" eb="10">
      <t>ホケン</t>
    </rPh>
    <rPh sb="11" eb="13">
      <t>ガイキョウ</t>
    </rPh>
    <phoneticPr fontId="2"/>
  </si>
  <si>
    <t>158　国民健康保険の給付の状況</t>
    <rPh sb="4" eb="6">
      <t>コクミン</t>
    </rPh>
    <rPh sb="6" eb="8">
      <t>ケンコウ</t>
    </rPh>
    <rPh sb="8" eb="10">
      <t>ホケン</t>
    </rPh>
    <rPh sb="11" eb="13">
      <t>キュウフ</t>
    </rPh>
    <rPh sb="14" eb="16">
      <t>ジョウキョウ</t>
    </rPh>
    <phoneticPr fontId="2"/>
  </si>
  <si>
    <t>159　国民年金被保険者の状況</t>
    <rPh sb="4" eb="6">
      <t>コクミン</t>
    </rPh>
    <rPh sb="6" eb="8">
      <t>ネンキン</t>
    </rPh>
    <rPh sb="8" eb="12">
      <t>ヒホケンシャ</t>
    </rPh>
    <rPh sb="13" eb="15">
      <t>ジョウキョウ</t>
    </rPh>
    <phoneticPr fontId="2"/>
  </si>
  <si>
    <t>160　国民年金受給者の状況</t>
    <rPh sb="4" eb="6">
      <t>コクミン</t>
    </rPh>
    <rPh sb="6" eb="8">
      <t>ネンキン</t>
    </rPh>
    <rPh sb="8" eb="11">
      <t>ジュキュウシャ</t>
    </rPh>
    <rPh sb="12" eb="14">
      <t>ジョウキョウ</t>
    </rPh>
    <phoneticPr fontId="2"/>
  </si>
  <si>
    <t>各年度末日現在</t>
    <rPh sb="0" eb="3">
      <t>カクネンドマ</t>
    </rPh>
    <rPh sb="3" eb="5">
      <t>マツジツゲ</t>
    </rPh>
    <rPh sb="5" eb="7">
      <t>ゲンザイ</t>
    </rPh>
    <phoneticPr fontId="13"/>
  </si>
  <si>
    <t>年度</t>
    <rPh sb="0" eb="1">
      <t>ネンド</t>
    </rPh>
    <phoneticPr fontId="12"/>
  </si>
  <si>
    <t>定員</t>
    <rPh sb="0" eb="1">
      <t>テイイン</t>
    </rPh>
    <phoneticPr fontId="13"/>
  </si>
  <si>
    <t>入所人員</t>
    <rPh sb="0" eb="2">
      <t>ニュウショジ</t>
    </rPh>
    <rPh sb="2" eb="4">
      <t>ジンイン</t>
    </rPh>
    <phoneticPr fontId="13"/>
  </si>
  <si>
    <t>新入所者</t>
    <rPh sb="0" eb="1">
      <t>シンニ</t>
    </rPh>
    <rPh sb="1" eb="4">
      <t>ニュウショシャ</t>
    </rPh>
    <phoneticPr fontId="13"/>
  </si>
  <si>
    <t>死亡者</t>
    <rPh sb="0" eb="2">
      <t>シボウシ</t>
    </rPh>
    <rPh sb="2" eb="3">
      <t>シャ</t>
    </rPh>
    <phoneticPr fontId="13"/>
  </si>
  <si>
    <t>退所者（死亡除く）</t>
    <rPh sb="0" eb="2">
      <t>タイショシ</t>
    </rPh>
    <rPh sb="2" eb="3">
      <t>シャシ</t>
    </rPh>
    <rPh sb="4" eb="6">
      <t>シボウノ</t>
    </rPh>
    <rPh sb="6" eb="7">
      <t>ノゾ</t>
    </rPh>
    <phoneticPr fontId="13"/>
  </si>
  <si>
    <t>計</t>
    <rPh sb="0" eb="0">
      <t>ケイ</t>
    </rPh>
    <phoneticPr fontId="13"/>
  </si>
  <si>
    <t>男</t>
    <rPh sb="0" eb="0">
      <t>オトコ</t>
    </rPh>
    <phoneticPr fontId="13"/>
  </si>
  <si>
    <t>女</t>
    <rPh sb="0" eb="0">
      <t>オンナ</t>
    </rPh>
    <phoneticPr fontId="13"/>
  </si>
  <si>
    <t>人</t>
    <rPh sb="0" eb="0">
      <t>ニン</t>
    </rPh>
    <phoneticPr fontId="13"/>
  </si>
  <si>
    <t>郡市別入所者</t>
    <rPh sb="0" eb="1">
      <t>グンシ</t>
    </rPh>
    <rPh sb="1" eb="2">
      <t>シベ</t>
    </rPh>
    <rPh sb="2" eb="3">
      <t>ベツニ</t>
    </rPh>
    <rPh sb="3" eb="6">
      <t>ニュウショシャ</t>
    </rPh>
    <phoneticPr fontId="13"/>
  </si>
  <si>
    <t>最高年齢</t>
    <rPh sb="0" eb="2">
      <t>サイコウネ</t>
    </rPh>
    <rPh sb="2" eb="4">
      <t>ネンレイ</t>
    </rPh>
    <phoneticPr fontId="13"/>
  </si>
  <si>
    <t>最低年齢</t>
    <rPh sb="0" eb="2">
      <t>サイテイネ</t>
    </rPh>
    <rPh sb="2" eb="4">
      <t>ネンレイ</t>
    </rPh>
    <phoneticPr fontId="13"/>
  </si>
  <si>
    <t>平均年齢</t>
    <rPh sb="0" eb="2">
      <t>ヘイキンネ</t>
    </rPh>
    <rPh sb="2" eb="4">
      <t>ネンレイ</t>
    </rPh>
    <phoneticPr fontId="13"/>
  </si>
  <si>
    <t>上田市</t>
    <rPh sb="0" eb="2">
      <t>ウエダシ</t>
    </rPh>
    <rPh sb="2" eb="3">
      <t>シ</t>
    </rPh>
    <phoneticPr fontId="13"/>
  </si>
  <si>
    <t>小県郡</t>
    <rPh sb="0" eb="2">
      <t>チイサガタグ</t>
    </rPh>
    <rPh sb="2" eb="3">
      <t>グン</t>
    </rPh>
    <phoneticPr fontId="13"/>
  </si>
  <si>
    <t>その他</t>
    <rPh sb="2" eb="3">
      <t>タ</t>
    </rPh>
    <phoneticPr fontId="13"/>
  </si>
  <si>
    <t>全体</t>
    <rPh sb="0" eb="1">
      <t>ゼンタイ</t>
    </rPh>
    <phoneticPr fontId="13"/>
  </si>
  <si>
    <t>歳</t>
    <rPh sb="0" eb="0">
      <t>サイ</t>
    </rPh>
    <phoneticPr fontId="13"/>
  </si>
  <si>
    <t>資料 ： 社会福祉法人　敬老園</t>
  </si>
  <si>
    <t>-</t>
    <phoneticPr fontId="4"/>
  </si>
  <si>
    <t>（注）　小学生から高校生までの利用者。</t>
  </si>
  <si>
    <t>139　特別養護老人ホームしおがわ敬老園入所者の状況</t>
    <rPh sb="4" eb="6">
      <t>トクベツヨ</t>
    </rPh>
    <rPh sb="6" eb="8">
      <t>ヨウゴロ</t>
    </rPh>
    <rPh sb="8" eb="10">
      <t>ロウジンケ</t>
    </rPh>
    <rPh sb="17" eb="19">
      <t>ケイロウエ</t>
    </rPh>
    <rPh sb="19" eb="20">
      <t>エンニ</t>
    </rPh>
    <rPh sb="20" eb="23">
      <t>ニュウショシャジ</t>
    </rPh>
    <rPh sb="24" eb="26">
      <t>ジョウキョウ</t>
    </rPh>
    <phoneticPr fontId="11"/>
  </si>
  <si>
    <t>下丸子</t>
    <rPh sb="0" eb="1">
      <t>シモ</t>
    </rPh>
    <rPh sb="1" eb="2">
      <t>マル</t>
    </rPh>
    <rPh sb="2" eb="3">
      <t>コ</t>
    </rPh>
    <phoneticPr fontId="4"/>
  </si>
  <si>
    <t>真田</t>
    <rPh sb="0" eb="1">
      <t>マコト</t>
    </rPh>
    <rPh sb="1" eb="2">
      <t>タ</t>
    </rPh>
    <phoneticPr fontId="4"/>
  </si>
  <si>
    <t>武石</t>
    <rPh sb="0" eb="1">
      <t>タケシ</t>
    </rPh>
    <rPh sb="1" eb="2">
      <t>イシ</t>
    </rPh>
    <phoneticPr fontId="4"/>
  </si>
  <si>
    <t>(令和5年内訳)</t>
    <rPh sb="1" eb="3">
      <t>レイワ</t>
    </rPh>
    <rPh sb="4" eb="5">
      <t>ネン</t>
    </rPh>
    <rPh sb="5" eb="7">
      <t>ウチワケ</t>
    </rPh>
    <phoneticPr fontId="4"/>
  </si>
  <si>
    <t>（令和5年度内訳）</t>
    <rPh sb="1" eb="3">
      <t>レイワ</t>
    </rPh>
    <rPh sb="4" eb="6">
      <t>ネンド</t>
    </rPh>
    <rPh sb="6" eb="8">
      <t>ウチワケ</t>
    </rPh>
    <phoneticPr fontId="4"/>
  </si>
  <si>
    <t>令和 5年度</t>
    <rPh sb="0" eb="2">
      <t>レイワ</t>
    </rPh>
    <rPh sb="4" eb="6">
      <t>ネンド</t>
    </rPh>
    <phoneticPr fontId="4"/>
  </si>
  <si>
    <t>最高年齢</t>
    <rPh sb="0" eb="1">
      <t>サイ</t>
    </rPh>
    <rPh sb="1" eb="4">
      <t>コウネンレイ</t>
    </rPh>
    <phoneticPr fontId="4"/>
  </si>
  <si>
    <t>都市別入所者</t>
    <rPh sb="0" eb="3">
      <t>トシベツ</t>
    </rPh>
    <rPh sb="3" eb="6">
      <t>ニュウショシャ</t>
    </rPh>
    <phoneticPr fontId="4"/>
  </si>
  <si>
    <t>最低年齢</t>
    <rPh sb="0" eb="2">
      <t>サイテイ</t>
    </rPh>
    <rPh sb="2" eb="4">
      <t>ネンレイ</t>
    </rPh>
    <phoneticPr fontId="4"/>
  </si>
  <si>
    <t>平均年齢</t>
    <rPh sb="0" eb="2">
      <t>ヘイキン</t>
    </rPh>
    <rPh sb="2" eb="4">
      <t>ネンレイ</t>
    </rPh>
    <phoneticPr fontId="4"/>
  </si>
  <si>
    <t>令和元年度</t>
    <rPh sb="0" eb="3">
      <t>レイワモト</t>
    </rPh>
    <phoneticPr fontId="4"/>
  </si>
  <si>
    <t>令和 2年度</t>
    <rPh sb="0" eb="2">
      <t>レイワ</t>
    </rPh>
    <rPh sb="4" eb="5">
      <t>ネン</t>
    </rPh>
    <phoneticPr fontId="4"/>
  </si>
  <si>
    <t>令和 3年度</t>
    <rPh sb="0" eb="2">
      <t>レイワ</t>
    </rPh>
    <rPh sb="4" eb="5">
      <t>ネン</t>
    </rPh>
    <phoneticPr fontId="5"/>
  </si>
  <si>
    <t>令和 4年度</t>
    <rPh sb="0" eb="2">
      <t>レイワ</t>
    </rPh>
    <rPh sb="4" eb="5">
      <t>ネン</t>
    </rPh>
    <phoneticPr fontId="5"/>
  </si>
  <si>
    <t>令和 2年</t>
    <rPh sb="0" eb="2">
      <t>レイワ</t>
    </rPh>
    <rPh sb="4" eb="5">
      <t>ネン</t>
    </rPh>
    <phoneticPr fontId="4"/>
  </si>
  <si>
    <t>令和 3年</t>
    <rPh sb="0" eb="2">
      <t>レイワ</t>
    </rPh>
    <rPh sb="4" eb="5">
      <t>ネン</t>
    </rPh>
    <phoneticPr fontId="4"/>
  </si>
  <si>
    <t>令和 4年</t>
    <rPh sb="0" eb="2">
      <t>レイワ</t>
    </rPh>
    <rPh sb="4" eb="5">
      <t>ネン</t>
    </rPh>
    <phoneticPr fontId="4"/>
  </si>
  <si>
    <t>令和 5年</t>
    <rPh sb="0" eb="2">
      <t>レイワ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</si>
</sst>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\△#,##0;\-"/>
    <numFmt numFmtId="177" formatCode="#,##0.0;\△#,##0.0;\-"/>
    <numFmt numFmtId="178" formatCode="#,##0.00;\△#,##0.00;\-"/>
    <numFmt numFmtId="179" formatCode="\(#,##0\);\(\△#,##0\);\(\-\)"/>
    <numFmt numFmtId="180" formatCode="\(#,##0.00\);\(\△#,##0.00\);\(\-\)"/>
    <numFmt numFmtId="181" formatCode="0_);[Red]\(0\)"/>
    <numFmt numFmtId="182" formatCode="[$-411]ggge&quot;年&quot;"/>
    <numFmt numFmtId="183" formatCode="[$-411]ggge&quot;年&quot;&quot;度&quot;"/>
    <numFmt numFmtId="184" formatCode="[$-411]\(ggge&quot;年&quot;&quot;度&quot;&quot;内&quot;&quot;訳&quot;\)"/>
    <numFmt numFmtId="185" formatCode="#,##0;&quot;△ &quot;#,##0"/>
    <numFmt numFmtId="186" formatCode="0.0"/>
  </numFmts>
  <fonts count="18" x14ac:knownFonts="1"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35">
    <xf numFmtId="0" fontId="0" fillId="0" borderId="0" xfId="0"/>
    <xf numFmtId="0" fontId="3" fillId="2" borderId="9" xfId="0" applyFont="1" applyFill="1" applyBorder="1" applyAlignment="1">
      <alignment horizontal="center" vertical="center" justifyLastLine="1" shrinkToFit="1"/>
    </xf>
    <xf numFmtId="0" fontId="3" fillId="2" borderId="0" xfId="0" applyFont="1" applyFill="1" applyAlignment="1">
      <alignment horizontal="right" vertical="center"/>
    </xf>
    <xf numFmtId="177" fontId="3" fillId="2" borderId="0" xfId="0" applyNumberFormat="1" applyFont="1" applyFill="1" applyAlignment="1">
      <alignment horizontal="right" vertical="center"/>
    </xf>
    <xf numFmtId="0" fontId="3" fillId="2" borderId="5" xfId="0" applyFont="1" applyFill="1" applyBorder="1" applyAlignment="1">
      <alignment horizontal="center" vertical="center" justifyLastLine="1" shrinkToFit="1"/>
    </xf>
    <xf numFmtId="0" fontId="3" fillId="2" borderId="8" xfId="0" applyFont="1" applyFill="1" applyBorder="1" applyAlignment="1">
      <alignment vertical="center" justifyLastLine="1" shrinkToFit="1"/>
    </xf>
    <xf numFmtId="176" fontId="3" fillId="2" borderId="0" xfId="0" applyNumberFormat="1" applyFont="1" applyFill="1" applyAlignment="1">
      <alignment horizontal="right" vertical="center" shrinkToFit="1"/>
    </xf>
    <xf numFmtId="0" fontId="7" fillId="2" borderId="0" xfId="0" applyFont="1" applyFill="1" applyAlignment="1">
      <alignment vertical="center"/>
    </xf>
    <xf numFmtId="0" fontId="3" fillId="2" borderId="11" xfId="0" applyFont="1" applyFill="1" applyBorder="1" applyAlignment="1">
      <alignment horizontal="center" vertical="center" justifyLastLine="1" shrinkToFit="1"/>
    </xf>
    <xf numFmtId="0" fontId="3" fillId="2" borderId="17" xfId="0" applyFont="1" applyFill="1" applyBorder="1" applyAlignment="1">
      <alignment horizontal="center" vertical="center" justifyLastLine="1" shrinkToFit="1"/>
    </xf>
    <xf numFmtId="0" fontId="3" fillId="2" borderId="17" xfId="0" applyFont="1" applyFill="1" applyBorder="1" applyAlignment="1">
      <alignment vertical="center" wrapText="1" justifyLastLine="1" shrinkToFit="1"/>
    </xf>
    <xf numFmtId="0" fontId="3" fillId="2" borderId="5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left" vertical="center" indent="1" shrinkToFit="1"/>
    </xf>
    <xf numFmtId="0" fontId="3" fillId="2" borderId="3" xfId="0" applyFont="1" applyFill="1" applyBorder="1" applyAlignment="1">
      <alignment horizontal="distributed" vertical="center"/>
    </xf>
    <xf numFmtId="178" fontId="3" fillId="2" borderId="0" xfId="0" applyNumberFormat="1" applyFont="1" applyFill="1" applyAlignment="1">
      <alignment horizontal="right" vertical="center"/>
    </xf>
    <xf numFmtId="178" fontId="3" fillId="2" borderId="0" xfId="0" applyNumberFormat="1" applyFont="1" applyFill="1" applyAlignment="1">
      <alignment horizontal="right" vertical="center" shrinkToFit="1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177" fontId="3" fillId="2" borderId="0" xfId="0" applyNumberFormat="1" applyFont="1" applyFill="1" applyAlignment="1">
      <alignment horizontal="right" vertical="center" shrinkToFit="1"/>
    </xf>
    <xf numFmtId="176" fontId="3" fillId="2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horizontal="right" vertical="top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top"/>
    </xf>
    <xf numFmtId="176" fontId="3" fillId="2" borderId="0" xfId="0" applyNumberFormat="1" applyFont="1" applyFill="1" applyAlignment="1">
      <alignment horizontal="right" vertical="top"/>
    </xf>
    <xf numFmtId="181" fontId="3" fillId="2" borderId="3" xfId="0" applyNumberFormat="1" applyFont="1" applyFill="1" applyBorder="1" applyAlignment="1">
      <alignment horizontal="center" vertical="center"/>
    </xf>
    <xf numFmtId="182" fontId="0" fillId="0" borderId="0" xfId="0" applyNumberFormat="1"/>
    <xf numFmtId="181" fontId="0" fillId="0" borderId="0" xfId="0" applyNumberFormat="1"/>
    <xf numFmtId="183" fontId="3" fillId="2" borderId="3" xfId="0" applyNumberFormat="1" applyFont="1" applyFill="1" applyBorder="1" applyAlignment="1">
      <alignment horizontal="center" vertical="center"/>
    </xf>
    <xf numFmtId="183" fontId="3" fillId="2" borderId="2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right" vertical="center" shrinkToFit="1"/>
    </xf>
    <xf numFmtId="182" fontId="3" fillId="2" borderId="3" xfId="0" applyNumberFormat="1" applyFont="1" applyFill="1" applyBorder="1" applyAlignment="1">
      <alignment horizontal="center" vertical="center"/>
    </xf>
    <xf numFmtId="184" fontId="3" fillId="2" borderId="3" xfId="0" applyNumberFormat="1" applyFont="1" applyFill="1" applyBorder="1" applyAlignment="1">
      <alignment horizontal="center" vertical="center" shrinkToFit="1"/>
    </xf>
    <xf numFmtId="183" fontId="3" fillId="2" borderId="13" xfId="0" applyNumberFormat="1" applyFont="1" applyFill="1" applyBorder="1" applyAlignment="1">
      <alignment horizontal="center" vertical="center" justifyLastLine="1" shrinkToFit="1"/>
    </xf>
    <xf numFmtId="176" fontId="3" fillId="2" borderId="25" xfId="0" applyNumberFormat="1" applyFont="1" applyFill="1" applyBorder="1" applyAlignment="1">
      <alignment horizontal="right" vertical="center"/>
    </xf>
    <xf numFmtId="176" fontId="3" fillId="2" borderId="27" xfId="0" applyNumberFormat="1" applyFont="1" applyFill="1" applyBorder="1" applyAlignment="1">
      <alignment horizontal="right" vertical="center"/>
    </xf>
    <xf numFmtId="183" fontId="3" fillId="2" borderId="0" xfId="0" applyNumberFormat="1" applyFont="1" applyFill="1" applyAlignment="1">
      <alignment horizontal="center" vertical="center"/>
    </xf>
    <xf numFmtId="0" fontId="3" fillId="2" borderId="27" xfId="0" applyFont="1" applyFill="1" applyBorder="1" applyAlignment="1">
      <alignment vertical="center" justifyLastLine="1" shrinkToFit="1"/>
    </xf>
    <xf numFmtId="0" fontId="3" fillId="2" borderId="28" xfId="0" applyFont="1" applyFill="1" applyBorder="1" applyAlignment="1">
      <alignment horizontal="left" vertical="center" indent="1" shrinkToFit="1"/>
    </xf>
    <xf numFmtId="176" fontId="3" fillId="2" borderId="30" xfId="0" applyNumberFormat="1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distributed" vertical="center"/>
    </xf>
    <xf numFmtId="183" fontId="3" fillId="2" borderId="25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top"/>
    </xf>
    <xf numFmtId="176" fontId="3" fillId="2" borderId="12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183" fontId="3" fillId="2" borderId="3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justifyLastLine="1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 shrinkToFit="1"/>
    </xf>
    <xf numFmtId="0" fontId="0" fillId="2" borderId="0" xfId="0" applyFill="1"/>
    <xf numFmtId="176" fontId="3" fillId="2" borderId="0" xfId="0" applyNumberFormat="1" applyFont="1" applyFill="1" applyBorder="1" applyAlignment="1">
      <alignment horizontal="right" vertical="center"/>
    </xf>
    <xf numFmtId="177" fontId="3" fillId="2" borderId="0" xfId="0" applyNumberFormat="1" applyFont="1" applyFill="1" applyBorder="1" applyAlignment="1">
      <alignment horizontal="right" vertical="center"/>
    </xf>
    <xf numFmtId="183" fontId="3" fillId="2" borderId="14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distributed" vertical="center" justifyLastLine="1" shrinkToFit="1"/>
    </xf>
    <xf numFmtId="0" fontId="3" fillId="2" borderId="0" xfId="0" applyFont="1" applyFill="1" applyBorder="1" applyAlignment="1">
      <alignment vertical="center"/>
    </xf>
    <xf numFmtId="38" fontId="3" fillId="2" borderId="12" xfId="1" applyFont="1" applyFill="1" applyBorder="1" applyAlignment="1">
      <alignment vertical="center"/>
    </xf>
    <xf numFmtId="38" fontId="3" fillId="2" borderId="0" xfId="1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1" fontId="3" fillId="2" borderId="0" xfId="0" applyNumberFormat="1" applyFont="1" applyFill="1" applyBorder="1" applyAlignment="1">
      <alignment vertical="center"/>
    </xf>
    <xf numFmtId="3" fontId="3" fillId="2" borderId="12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176" fontId="3" fillId="2" borderId="12" xfId="0" applyNumberFormat="1" applyFont="1" applyFill="1" applyBorder="1" applyAlignment="1">
      <alignment vertical="center"/>
    </xf>
    <xf numFmtId="38" fontId="3" fillId="2" borderId="12" xfId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 shrinkToFit="1"/>
    </xf>
    <xf numFmtId="3" fontId="3" fillId="2" borderId="0" xfId="0" applyNumberFormat="1" applyFont="1" applyFill="1" applyAlignment="1">
      <alignment vertical="center"/>
    </xf>
    <xf numFmtId="0" fontId="3" fillId="2" borderId="15" xfId="0" applyFont="1" applyFill="1" applyBorder="1" applyAlignment="1">
      <alignment horizontal="center" vertical="center" justifyLastLine="1" shrinkToFit="1"/>
    </xf>
    <xf numFmtId="0" fontId="3" fillId="2" borderId="16" xfId="0" applyFont="1" applyFill="1" applyBorder="1" applyAlignment="1">
      <alignment horizontal="center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7" xfId="0" applyFont="1" applyFill="1" applyBorder="1" applyAlignment="1">
      <alignment horizontal="distributed" vertical="center" justifyLastLine="1" shrinkToFit="1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0" fontId="3" fillId="2" borderId="26" xfId="0" applyFont="1" applyFill="1" applyBorder="1" applyAlignment="1">
      <alignment horizontal="distributed" vertical="center" justifyLastLine="1" shrinkToFit="1"/>
    </xf>
    <xf numFmtId="0" fontId="3" fillId="2" borderId="21" xfId="0" applyFont="1" applyFill="1" applyBorder="1" applyAlignment="1">
      <alignment horizontal="distributed" vertical="center" wrapText="1" justifyLastLine="1" shrinkToFit="1"/>
    </xf>
    <xf numFmtId="0" fontId="3" fillId="2" borderId="21" xfId="0" applyFont="1" applyFill="1" applyBorder="1" applyAlignment="1">
      <alignment horizontal="center" vertical="center" justifyLastLine="1" shrinkToFit="1"/>
    </xf>
    <xf numFmtId="0" fontId="3" fillId="2" borderId="18" xfId="0" applyFont="1" applyFill="1" applyBorder="1" applyAlignment="1">
      <alignment horizontal="distributed" vertical="center" wrapText="1" justifyLastLine="1" shrinkToFit="1"/>
    </xf>
    <xf numFmtId="0" fontId="3" fillId="2" borderId="19" xfId="0" applyFont="1" applyFill="1" applyBorder="1" applyAlignment="1">
      <alignment horizontal="distributed" vertical="center" justifyLastLine="1" shrinkToFit="1"/>
    </xf>
    <xf numFmtId="0" fontId="3" fillId="2" borderId="20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16" xfId="0" applyFont="1" applyFill="1" applyBorder="1" applyAlignment="1">
      <alignment horizontal="distributed" vertical="center" justifyLastLine="1" shrinkToFit="1"/>
    </xf>
    <xf numFmtId="0" fontId="3" fillId="2" borderId="10" xfId="0" applyFont="1" applyFill="1" applyBorder="1" applyAlignment="1">
      <alignment horizontal="distributed" vertical="center" justifyLastLine="1" shrinkToFit="1"/>
    </xf>
    <xf numFmtId="183" fontId="3" fillId="2" borderId="14" xfId="0" applyNumberFormat="1" applyFont="1" applyFill="1" applyBorder="1" applyAlignment="1">
      <alignment horizontal="center" vertical="center" justifyLastLine="1" shrinkToFit="1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4" xfId="0" applyFont="1" applyFill="1" applyBorder="1" applyAlignment="1">
      <alignment horizontal="center" vertical="center" justifyLastLine="1" shrinkToFit="1"/>
    </xf>
    <xf numFmtId="0" fontId="3" fillId="2" borderId="3" xfId="0" applyFont="1" applyFill="1" applyBorder="1" applyAlignment="1">
      <alignment horizontal="distributed" vertical="center" justifyLastLine="1"/>
    </xf>
    <xf numFmtId="183" fontId="3" fillId="2" borderId="28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176" fontId="3" fillId="2" borderId="29" xfId="0" applyNumberFormat="1" applyFont="1" applyFill="1" applyBorder="1" applyAlignment="1">
      <alignment horizontal="right" vertical="center"/>
    </xf>
    <xf numFmtId="38" fontId="3" fillId="2" borderId="29" xfId="1" applyFont="1" applyFill="1" applyBorder="1" applyAlignment="1">
      <alignment vertical="center"/>
    </xf>
    <xf numFmtId="0" fontId="3" fillId="2" borderId="29" xfId="0" applyFont="1" applyFill="1" applyBorder="1" applyAlignment="1">
      <alignment horizontal="right" vertical="center"/>
    </xf>
    <xf numFmtId="38" fontId="3" fillId="2" borderId="30" xfId="1" applyFont="1" applyFill="1" applyBorder="1" applyAlignment="1">
      <alignment vertical="center"/>
    </xf>
    <xf numFmtId="176" fontId="3" fillId="2" borderId="30" xfId="0" applyNumberFormat="1" applyFont="1" applyFill="1" applyBorder="1" applyAlignment="1">
      <alignment vertical="center"/>
    </xf>
    <xf numFmtId="3" fontId="3" fillId="2" borderId="29" xfId="0" applyNumberFormat="1" applyFont="1" applyFill="1" applyBorder="1" applyAlignment="1">
      <alignment vertical="center"/>
    </xf>
    <xf numFmtId="182" fontId="3" fillId="2" borderId="28" xfId="0" applyNumberFormat="1" applyFont="1" applyFill="1" applyBorder="1" applyAlignment="1">
      <alignment horizontal="center" vertical="center"/>
    </xf>
    <xf numFmtId="1" fontId="3" fillId="2" borderId="29" xfId="0" applyNumberFormat="1" applyFont="1" applyFill="1" applyBorder="1" applyAlignment="1">
      <alignment vertical="center"/>
    </xf>
    <xf numFmtId="176" fontId="9" fillId="2" borderId="0" xfId="0" applyNumberFormat="1" applyFont="1" applyFill="1" applyBorder="1" applyAlignment="1">
      <alignment horizontal="right" vertical="center"/>
    </xf>
    <xf numFmtId="176" fontId="9" fillId="2" borderId="32" xfId="0" applyNumberFormat="1" applyFont="1" applyFill="1" applyBorder="1" applyAlignment="1">
      <alignment horizontal="right" vertical="center"/>
    </xf>
    <xf numFmtId="3" fontId="3" fillId="2" borderId="27" xfId="0" applyNumberFormat="1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177" fontId="3" fillId="2" borderId="29" xfId="0" applyNumberFormat="1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center" vertical="center"/>
    </xf>
    <xf numFmtId="176" fontId="3" fillId="2" borderId="33" xfId="0" applyNumberFormat="1" applyFont="1" applyFill="1" applyBorder="1" applyAlignment="1">
      <alignment horizontal="right" vertical="center"/>
    </xf>
    <xf numFmtId="177" fontId="3" fillId="2" borderId="33" xfId="0" applyNumberFormat="1" applyFont="1" applyFill="1" applyBorder="1" applyAlignment="1">
      <alignment horizontal="right" vertical="center"/>
    </xf>
    <xf numFmtId="186" fontId="3" fillId="2" borderId="29" xfId="0" applyNumberFormat="1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76" fontId="3" fillId="2" borderId="29" xfId="0" applyNumberFormat="1" applyFont="1" applyFill="1" applyBorder="1" applyAlignment="1">
      <alignment vertical="center"/>
    </xf>
    <xf numFmtId="38" fontId="3" fillId="2" borderId="29" xfId="1" applyFont="1" applyFill="1" applyBorder="1" applyAlignment="1">
      <alignment horizontal="right" vertical="center"/>
    </xf>
    <xf numFmtId="176" fontId="3" fillId="2" borderId="29" xfId="0" applyNumberFormat="1" applyFont="1" applyFill="1" applyBorder="1" applyAlignment="1">
      <alignment horizontal="right" vertical="center" shrinkToFi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0" fillId="2" borderId="15" xfId="0" applyFont="1" applyFill="1" applyBorder="1" applyAlignment="1">
      <alignment horizontal="center" vertical="center" justifyLastLine="1" shrinkToFit="1"/>
    </xf>
    <xf numFmtId="0" fontId="10" fillId="2" borderId="16" xfId="0" applyFont="1" applyFill="1" applyBorder="1" applyAlignment="1">
      <alignment horizontal="center" vertical="center" justifyLastLine="1" shrinkToFit="1"/>
    </xf>
    <xf numFmtId="0" fontId="14" fillId="2" borderId="4" xfId="0" applyFont="1" applyFill="1" applyBorder="1" applyAlignment="1">
      <alignment horizontal="right" vertical="top"/>
    </xf>
    <xf numFmtId="176" fontId="10" fillId="2" borderId="0" xfId="0" applyNumberFormat="1" applyFont="1" applyFill="1" applyAlignment="1">
      <alignment horizontal="right" vertical="center"/>
    </xf>
    <xf numFmtId="176" fontId="10" fillId="2" borderId="12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176" fontId="10" fillId="2" borderId="0" xfId="0" applyNumberFormat="1" applyFont="1" applyFill="1" applyBorder="1" applyAlignment="1">
      <alignment horizontal="right" vertical="center"/>
    </xf>
    <xf numFmtId="176" fontId="10" fillId="2" borderId="29" xfId="0" applyNumberFormat="1" applyFont="1" applyFill="1" applyBorder="1" applyAlignment="1">
      <alignment horizontal="right" vertical="center"/>
    </xf>
    <xf numFmtId="0" fontId="10" fillId="2" borderId="29" xfId="0" applyFont="1" applyFill="1" applyBorder="1" applyAlignment="1">
      <alignment vertical="center"/>
    </xf>
    <xf numFmtId="185" fontId="3" fillId="2" borderId="0" xfId="0" applyNumberFormat="1" applyFont="1" applyFill="1" applyAlignment="1">
      <alignment vertical="center"/>
    </xf>
    <xf numFmtId="38" fontId="3" fillId="2" borderId="25" xfId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horizontal="right" vertical="center"/>
    </xf>
    <xf numFmtId="179" fontId="9" fillId="2" borderId="0" xfId="2" quotePrefix="1" applyNumberFormat="1" applyFont="1" applyFill="1" applyBorder="1" applyAlignment="1">
      <alignment horizontal="right" vertical="center"/>
    </xf>
    <xf numFmtId="180" fontId="3" fillId="2" borderId="0" xfId="0" applyNumberFormat="1" applyFont="1" applyFill="1" applyAlignment="1">
      <alignment horizontal="right" vertical="center"/>
    </xf>
    <xf numFmtId="178" fontId="3" fillId="2" borderId="25" xfId="0" applyNumberFormat="1" applyFont="1" applyFill="1" applyBorder="1" applyAlignment="1">
      <alignment horizontal="right" vertical="center"/>
    </xf>
    <xf numFmtId="180" fontId="3" fillId="2" borderId="25" xfId="0" applyNumberFormat="1" applyFont="1" applyFill="1" applyBorder="1" applyAlignment="1">
      <alignment horizontal="right" vertical="center"/>
    </xf>
    <xf numFmtId="38" fontId="10" fillId="2" borderId="30" xfId="1" applyFont="1" applyFill="1" applyBorder="1" applyAlignment="1">
      <alignment vertical="center"/>
    </xf>
    <xf numFmtId="38" fontId="10" fillId="2" borderId="29" xfId="1" applyFont="1" applyFill="1" applyBorder="1" applyAlignment="1">
      <alignment vertical="center"/>
    </xf>
    <xf numFmtId="178" fontId="3" fillId="2" borderId="29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top"/>
    </xf>
    <xf numFmtId="176" fontId="3" fillId="2" borderId="0" xfId="0" applyNumberFormat="1" applyFont="1" applyFill="1" applyBorder="1" applyAlignment="1">
      <alignment horizontal="right" vertical="top"/>
    </xf>
    <xf numFmtId="183" fontId="3" fillId="2" borderId="0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justifyLastLine="1" shrinkToFit="1"/>
    </xf>
    <xf numFmtId="0" fontId="3" fillId="2" borderId="16" xfId="0" applyFont="1" applyFill="1" applyBorder="1" applyAlignment="1">
      <alignment horizontal="center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7" xfId="0" applyFont="1" applyFill="1" applyBorder="1" applyAlignment="1">
      <alignment horizontal="distributed" vertical="center" justifyLastLine="1" shrinkToFit="1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distributed" vertical="center" justifyLastLine="1" shrinkToFit="1"/>
    </xf>
    <xf numFmtId="0" fontId="3" fillId="2" borderId="8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21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0" fontId="3" fillId="2" borderId="26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horizontal="center" vertical="center" justifyLastLine="1" shrinkToFit="1"/>
    </xf>
    <xf numFmtId="0" fontId="3" fillId="2" borderId="20" xfId="0" applyFont="1" applyFill="1" applyBorder="1" applyAlignment="1">
      <alignment horizontal="center" vertical="center" justifyLastLine="1" shrinkToFit="1"/>
    </xf>
    <xf numFmtId="0" fontId="3" fillId="2" borderId="21" xfId="0" applyFont="1" applyFill="1" applyBorder="1" applyAlignment="1">
      <alignment horizontal="distributed" vertical="center" wrapText="1" justifyLastLine="1" shrinkToFit="1"/>
    </xf>
    <xf numFmtId="0" fontId="3" fillId="2" borderId="21" xfId="0" applyFont="1" applyFill="1" applyBorder="1" applyAlignment="1">
      <alignment horizontal="center" vertical="center" justifyLastLine="1" shrinkToFit="1"/>
    </xf>
    <xf numFmtId="0" fontId="3" fillId="2" borderId="26" xfId="0" applyFont="1" applyFill="1" applyBorder="1" applyAlignment="1">
      <alignment horizontal="center" vertical="center" justifyLastLine="1" shrinkToFit="1"/>
    </xf>
    <xf numFmtId="0" fontId="3" fillId="2" borderId="18" xfId="0" applyFont="1" applyFill="1" applyBorder="1" applyAlignment="1">
      <alignment horizontal="distributed" vertical="center" wrapText="1" justifyLastLine="1" shrinkToFit="1"/>
    </xf>
    <xf numFmtId="0" fontId="3" fillId="2" borderId="19" xfId="0" applyFont="1" applyFill="1" applyBorder="1" applyAlignment="1">
      <alignment horizontal="distributed" vertical="center" justifyLastLine="1" shrinkToFit="1"/>
    </xf>
    <xf numFmtId="0" fontId="3" fillId="2" borderId="20" xfId="0" applyFont="1" applyFill="1" applyBorder="1" applyAlignment="1">
      <alignment horizontal="distributed" vertical="center" justifyLastLine="1" shrinkToFit="1"/>
    </xf>
    <xf numFmtId="0" fontId="3" fillId="2" borderId="10" xfId="0" applyFont="1" applyFill="1" applyBorder="1" applyAlignment="1">
      <alignment horizontal="distributed" vertical="center" wrapText="1" justifyLastLine="1" shrinkToFit="1"/>
    </xf>
    <xf numFmtId="0" fontId="3" fillId="2" borderId="12" xfId="0" applyFont="1" applyFill="1" applyBorder="1" applyAlignment="1">
      <alignment horizontal="distributed" vertical="center" wrapText="1" justifyLastLine="1" shrinkToFit="1"/>
    </xf>
    <xf numFmtId="0" fontId="3" fillId="2" borderId="7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distributed" vertical="center" wrapText="1" justifyLastLine="1" shrinkToFit="1"/>
    </xf>
    <xf numFmtId="0" fontId="3" fillId="2" borderId="20" xfId="0" applyFont="1" applyFill="1" applyBorder="1" applyAlignment="1">
      <alignment horizontal="distributed" vertical="center" wrapText="1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16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wrapText="1" justifyLastLine="1" shrinkToFit="1"/>
    </xf>
    <xf numFmtId="0" fontId="3" fillId="2" borderId="16" xfId="0" applyFont="1" applyFill="1" applyBorder="1" applyAlignment="1">
      <alignment horizontal="distributed" vertical="center" wrapText="1" justifyLastLine="1" shrinkToFit="1"/>
    </xf>
    <xf numFmtId="0" fontId="5" fillId="2" borderId="15" xfId="0" applyFont="1" applyFill="1" applyBorder="1" applyAlignment="1">
      <alignment horizontal="center" vertical="center" wrapText="1" justifyLastLine="1" shrinkToFit="1"/>
    </xf>
    <xf numFmtId="0" fontId="5" fillId="2" borderId="15" xfId="0" applyFont="1" applyFill="1" applyBorder="1" applyAlignment="1">
      <alignment horizontal="center" vertical="center" justifyLastLine="1" shrinkToFit="1"/>
    </xf>
    <xf numFmtId="0" fontId="3" fillId="2" borderId="10" xfId="0" applyFont="1" applyFill="1" applyBorder="1" applyAlignment="1">
      <alignment horizontal="distributed" vertical="center" justifyLastLine="1" shrinkToFit="1"/>
    </xf>
    <xf numFmtId="0" fontId="5" fillId="2" borderId="18" xfId="0" applyFont="1" applyFill="1" applyBorder="1" applyAlignment="1">
      <alignment horizontal="center" vertical="center" wrapText="1" justifyLastLine="1" shrinkToFit="1"/>
    </xf>
    <xf numFmtId="0" fontId="5" fillId="2" borderId="20" xfId="0" applyFont="1" applyFill="1" applyBorder="1" applyAlignment="1">
      <alignment horizontal="center" vertical="center" justifyLastLine="1" shrinkToFit="1"/>
    </xf>
    <xf numFmtId="0" fontId="3" fillId="2" borderId="16" xfId="0" applyFont="1" applyFill="1" applyBorder="1" applyAlignment="1">
      <alignment horizontal="center" vertical="center" wrapText="1" justifyLastLine="1" shrinkToFit="1"/>
    </xf>
    <xf numFmtId="0" fontId="8" fillId="2" borderId="18" xfId="0" applyFont="1" applyFill="1" applyBorder="1" applyAlignment="1">
      <alignment horizontal="center" vertical="center" wrapText="1" justifyLastLine="1" shrinkToFit="1"/>
    </xf>
    <xf numFmtId="0" fontId="8" fillId="2" borderId="20" xfId="0" applyFont="1" applyFill="1" applyBorder="1" applyAlignment="1">
      <alignment horizontal="center" vertical="center" justifyLastLine="1" shrinkToFit="1"/>
    </xf>
    <xf numFmtId="0" fontId="3" fillId="2" borderId="9" xfId="0" applyFont="1" applyFill="1" applyBorder="1" applyAlignment="1">
      <alignment horizontal="distributed" vertical="center" justifyLastLine="1" shrinkToFit="1"/>
    </xf>
    <xf numFmtId="183" fontId="3" fillId="2" borderId="14" xfId="0" applyNumberFormat="1" applyFont="1" applyFill="1" applyBorder="1" applyAlignment="1">
      <alignment horizontal="center" vertical="center" justifyLastLine="1" shrinkToFit="1"/>
    </xf>
    <xf numFmtId="183" fontId="3" fillId="2" borderId="13" xfId="0" applyNumberFormat="1" applyFont="1" applyFill="1" applyBorder="1" applyAlignment="1">
      <alignment horizontal="center" vertical="center"/>
    </xf>
    <xf numFmtId="183" fontId="3" fillId="2" borderId="24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distributed" vertical="center" shrinkToFit="1"/>
    </xf>
    <xf numFmtId="0" fontId="3" fillId="2" borderId="17" xfId="0" applyFont="1" applyFill="1" applyBorder="1" applyAlignment="1">
      <alignment horizontal="distributed" vertical="center" shrinkToFit="1"/>
    </xf>
    <xf numFmtId="0" fontId="3" fillId="2" borderId="11" xfId="0" applyFont="1" applyFill="1" applyBorder="1" applyAlignment="1">
      <alignment horizontal="distributed" vertical="center" shrinkToFit="1"/>
    </xf>
    <xf numFmtId="0" fontId="3" fillId="2" borderId="8" xfId="0" applyFont="1" applyFill="1" applyBorder="1" applyAlignment="1">
      <alignment horizontal="distributed" vertical="center" shrinkToFit="1"/>
    </xf>
    <xf numFmtId="0" fontId="3" fillId="2" borderId="14" xfId="0" applyFont="1" applyFill="1" applyBorder="1" applyAlignment="1">
      <alignment horizontal="distributed" vertical="center" shrinkToFit="1"/>
    </xf>
    <xf numFmtId="0" fontId="3" fillId="2" borderId="15" xfId="0" applyFont="1" applyFill="1" applyBorder="1" applyAlignment="1">
      <alignment horizontal="distributed" vertical="center" shrinkToFit="1"/>
    </xf>
    <xf numFmtId="0" fontId="5" fillId="2" borderId="18" xfId="0" applyFont="1" applyFill="1" applyBorder="1" applyAlignment="1">
      <alignment horizontal="distributed" vertical="center" wrapText="1" justifyLastLine="1" shrinkToFit="1"/>
    </xf>
    <xf numFmtId="0" fontId="5" fillId="2" borderId="19" xfId="0" applyFont="1" applyFill="1" applyBorder="1" applyAlignment="1">
      <alignment horizontal="distributed" vertical="center" wrapText="1" justifyLastLine="1" shrinkToFit="1"/>
    </xf>
    <xf numFmtId="0" fontId="5" fillId="2" borderId="20" xfId="0" applyFont="1" applyFill="1" applyBorder="1" applyAlignment="1">
      <alignment horizontal="distributed" vertical="center" wrapText="1" justifyLastLine="1" shrinkToFit="1"/>
    </xf>
    <xf numFmtId="0" fontId="3" fillId="2" borderId="21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26" xfId="0" applyFont="1" applyFill="1" applyBorder="1" applyAlignment="1">
      <alignment horizontal="center" vertical="center" wrapText="1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wrapText="1" justifyLastLine="1" shrinkToFit="1"/>
    </xf>
    <xf numFmtId="0" fontId="3" fillId="2" borderId="12" xfId="0" applyFont="1" applyFill="1" applyBorder="1" applyAlignment="1">
      <alignment horizontal="center" vertical="center" wrapText="1" justifyLastLine="1" shrinkToFit="1"/>
    </xf>
    <xf numFmtId="0" fontId="3" fillId="2" borderId="26" xfId="0" applyFont="1" applyFill="1" applyBorder="1" applyAlignment="1">
      <alignment horizontal="center" vertical="center" wrapText="1" justifyLastLine="1" shrinkToFit="1"/>
    </xf>
    <xf numFmtId="0" fontId="3" fillId="2" borderId="22" xfId="0" applyFont="1" applyFill="1" applyBorder="1" applyAlignment="1">
      <alignment horizontal="distributed" vertical="center" wrapText="1" justifyLastLine="1" shrinkToFit="1"/>
    </xf>
    <xf numFmtId="0" fontId="5" fillId="2" borderId="0" xfId="0" applyFont="1" applyFill="1" applyAlignment="1">
      <alignment horizontal="distributed" vertical="center" wrapText="1" justifyLastLine="1" shrinkToFit="1"/>
    </xf>
    <xf numFmtId="0" fontId="5" fillId="2" borderId="0" xfId="0" applyFont="1" applyFill="1" applyAlignment="1">
      <alignment horizontal="distributed" vertical="center" justifyLastLine="1" shrinkToFit="1"/>
    </xf>
    <xf numFmtId="0" fontId="5" fillId="2" borderId="10" xfId="0" applyFont="1" applyFill="1" applyBorder="1" applyAlignment="1">
      <alignment horizontal="distributed" vertical="center" wrapText="1" justifyLastLine="1" shrinkToFit="1"/>
    </xf>
    <xf numFmtId="0" fontId="5" fillId="2" borderId="26" xfId="0" applyFont="1" applyFill="1" applyBorder="1" applyAlignment="1">
      <alignment horizontal="distributed" vertical="center" wrapText="1" justifyLastLine="1" shrinkToFit="1"/>
    </xf>
    <xf numFmtId="0" fontId="0" fillId="2" borderId="20" xfId="0" applyFill="1" applyBorder="1" applyAlignment="1">
      <alignment horizontal="distributed" vertical="center" justifyLastLine="1" shrinkToFit="1"/>
    </xf>
    <xf numFmtId="0" fontId="8" fillId="2" borderId="10" xfId="0" applyFont="1" applyFill="1" applyBorder="1" applyAlignment="1">
      <alignment horizontal="distributed" vertical="center" wrapText="1" justifyLastLine="1" shrinkToFit="1"/>
    </xf>
    <xf numFmtId="0" fontId="8" fillId="2" borderId="20" xfId="0" applyFont="1" applyFill="1" applyBorder="1" applyAlignment="1">
      <alignment horizontal="distributed" vertical="center" wrapText="1" justifyLastLine="1" shrinkToFit="1"/>
    </xf>
    <xf numFmtId="0" fontId="3" fillId="2" borderId="22" xfId="0" applyFont="1" applyFill="1" applyBorder="1" applyAlignment="1">
      <alignment horizontal="distributed" vertical="center" justifyLastLine="1" shrinkToFit="1"/>
    </xf>
    <xf numFmtId="0" fontId="10" fillId="2" borderId="11" xfId="0" applyFont="1" applyFill="1" applyBorder="1" applyAlignment="1">
      <alignment horizontal="distributed" vertical="center" justifyLastLine="1" shrinkToFit="1"/>
    </xf>
    <xf numFmtId="0" fontId="10" fillId="2" borderId="8" xfId="0" applyFont="1" applyFill="1" applyBorder="1" applyAlignment="1">
      <alignment horizontal="distributed" vertical="center" justifyLastLine="1" shrinkToFit="1"/>
    </xf>
    <xf numFmtId="0" fontId="10" fillId="2" borderId="14" xfId="0" applyFont="1" applyFill="1" applyBorder="1" applyAlignment="1">
      <alignment horizontal="distributed" vertical="center" justifyLastLine="1" shrinkToFit="1"/>
    </xf>
    <xf numFmtId="0" fontId="10" fillId="2" borderId="15" xfId="0" applyFont="1" applyFill="1" applyBorder="1" applyAlignment="1">
      <alignment horizontal="distributed" vertical="center" justifyLastLine="1" shrinkToFit="1"/>
    </xf>
    <xf numFmtId="0" fontId="10" fillId="2" borderId="13" xfId="0" applyFont="1" applyFill="1" applyBorder="1" applyAlignment="1">
      <alignment horizontal="distributed" vertical="center" justifyLastLine="1" shrinkToFit="1"/>
    </xf>
    <xf numFmtId="0" fontId="8" fillId="2" borderId="21" xfId="0" applyFont="1" applyFill="1" applyBorder="1" applyAlignment="1">
      <alignment horizontal="center" vertical="center" wrapText="1" justifyLastLine="1" shrinkToFit="1"/>
    </xf>
    <xf numFmtId="0" fontId="8" fillId="2" borderId="7" xfId="0" applyFont="1" applyFill="1" applyBorder="1" applyAlignment="1">
      <alignment horizontal="center" vertical="center" justifyLastLine="1" shrinkToFit="1"/>
    </xf>
    <xf numFmtId="0" fontId="3" fillId="2" borderId="22" xfId="0" applyFont="1" applyFill="1" applyBorder="1" applyAlignment="1">
      <alignment horizontal="center" vertical="center" wrapText="1" justifyLastLine="1" shrinkToFit="1"/>
    </xf>
    <xf numFmtId="0" fontId="3" fillId="2" borderId="19" xfId="0" applyFont="1" applyFill="1" applyBorder="1" applyAlignment="1">
      <alignment horizontal="center" vertical="center" wrapText="1" justifyLastLine="1" shrinkToFit="1"/>
    </xf>
    <xf numFmtId="0" fontId="3" fillId="2" borderId="20" xfId="0" applyFont="1" applyFill="1" applyBorder="1" applyAlignment="1">
      <alignment horizontal="center" vertical="center" wrapText="1" justifyLastLine="1" shrinkToFit="1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7" xfId="0" applyFont="1" applyFill="1" applyBorder="1" applyAlignment="1">
      <alignment horizontal="center" vertical="center" justifyLastLine="1" shrinkToFit="1"/>
    </xf>
    <xf numFmtId="0" fontId="3" fillId="2" borderId="18" xfId="0" applyFont="1" applyFill="1" applyBorder="1" applyAlignment="1">
      <alignment horizontal="center" vertical="center" wrapText="1" justifyLastLine="1" shrinkToFit="1"/>
    </xf>
    <xf numFmtId="0" fontId="3" fillId="2" borderId="13" xfId="0" applyFont="1" applyFill="1" applyBorder="1" applyAlignment="1">
      <alignment horizontal="center" vertical="center" wrapText="1" justifyLastLine="1" shrinkToFit="1"/>
    </xf>
    <xf numFmtId="0" fontId="3" fillId="2" borderId="17" xfId="0" applyFont="1" applyFill="1" applyBorder="1" applyAlignment="1">
      <alignment horizontal="center" vertical="center" wrapText="1" justifyLastLine="1" shrinkToFit="1"/>
    </xf>
    <xf numFmtId="0" fontId="3" fillId="2" borderId="24" xfId="0" applyFont="1" applyFill="1" applyBorder="1" applyAlignment="1">
      <alignment horizontal="center" vertical="center" wrapText="1" justifyLastLine="1" shrinkToFit="1"/>
    </xf>
    <xf numFmtId="0" fontId="8" fillId="2" borderId="20" xfId="0" applyFont="1" applyFill="1" applyBorder="1" applyAlignment="1">
      <alignment horizontal="center" vertical="center" wrapText="1" justifyLastLine="1" shrinkToFit="1"/>
    </xf>
    <xf numFmtId="0" fontId="3" fillId="2" borderId="4" xfId="0" applyFont="1" applyFill="1" applyBorder="1" applyAlignment="1">
      <alignment horizontal="center" vertical="center" justifyLastLine="1" shrinkToFit="1"/>
    </xf>
    <xf numFmtId="0" fontId="3" fillId="2" borderId="6" xfId="0" applyFont="1" applyFill="1" applyBorder="1" applyAlignment="1">
      <alignment horizontal="center" vertical="center" justifyLastLine="1" shrinkToFit="1"/>
    </xf>
    <xf numFmtId="0" fontId="3" fillId="2" borderId="21" xfId="0" applyFont="1" applyFill="1" applyBorder="1" applyAlignment="1">
      <alignment horizontal="center" vertical="center" wrapText="1" justifyLastLine="1" shrinkToFit="1"/>
    </xf>
    <xf numFmtId="0" fontId="3" fillId="2" borderId="12" xfId="0" applyFont="1" applyFill="1" applyBorder="1" applyAlignment="1">
      <alignment horizontal="center" vertical="center" justifyLastLine="1" shrinkToFit="1"/>
    </xf>
    <xf numFmtId="0" fontId="3" fillId="2" borderId="19" xfId="0" applyFont="1" applyFill="1" applyBorder="1" applyAlignment="1">
      <alignment horizontal="center" vertical="center" justifyLastLine="1" shrinkToFit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 wrapText="1" justifyLastLine="1"/>
    </xf>
    <xf numFmtId="0" fontId="3" fillId="2" borderId="28" xfId="0" applyFont="1" applyFill="1" applyBorder="1" applyAlignment="1">
      <alignment horizontal="distributed" vertical="center" justifyLastLine="1"/>
    </xf>
    <xf numFmtId="0" fontId="3" fillId="2" borderId="27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center" vertical="center" wrapText="1" justifyLastLine="1" shrinkToFit="1"/>
    </xf>
  </cellXfs>
  <cellStyles count="3">
    <cellStyle name="桁区切り" xfId="1" builtinId="6"/>
    <cellStyle name="桁区切り 2" xfId="2" xr:uid="{ACB19684-0F8A-41F7-A8AB-436711C2FA0D}"/>
    <cellStyle name="標準" xfId="0" builtinId="0"/>
  </cellStyles>
  <dxfs count="121"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8" formatCode="&quot;令&quot;&quot;和&quot;&quot;元&quot;&quot;年&quot;"/>
    </dxf>
    <dxf>
      <numFmt numFmtId="188" formatCode="&quot;令&quot;&quot;和&quot;&quot;元&quot;&quot;年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7" formatCode="&quot;令&quot;&quot;和&quot;&quot;元&quot;&quot;年&quot;&quot;度&quot;"/>
    </dxf>
    <dxf>
      <numFmt numFmtId="188" formatCode="&quot;令&quot;&quot;和&quot;&quot;元&quot;&quot;年&quot;"/>
    </dxf>
  </dxfs>
  <tableStyles count="0" defaultTableStyle="TableStyleMedium2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B9859-B087-41A9-BA15-416D6E78246C}">
  <sheetPr codeName="Sheet43">
    <tabColor rgb="FFCCFFCC"/>
  </sheetPr>
  <dimension ref="A1:J28"/>
  <sheetViews>
    <sheetView workbookViewId="0">
      <selection activeCell="A2" sqref="A2"/>
    </sheetView>
  </sheetViews>
  <sheetFormatPr defaultRowHeight="13.2" x14ac:dyDescent="0.2"/>
  <cols>
    <col min="1" max="1" width="9.44140625" bestFit="1" customWidth="1"/>
    <col min="3" max="3" width="15.88671875" customWidth="1"/>
  </cols>
  <sheetData>
    <row r="1" spans="1:3" x14ac:dyDescent="0.2">
      <c r="A1" s="25">
        <f>365+43102</f>
        <v>43467</v>
      </c>
      <c r="C1" s="28">
        <f>年度表!$A$1-366</f>
        <v>43101</v>
      </c>
    </row>
    <row r="2" spans="1:3" x14ac:dyDescent="0.2">
      <c r="A2" s="26">
        <f>A1+366</f>
        <v>43833</v>
      </c>
      <c r="C2" s="28">
        <f>年度表!$A$1</f>
        <v>43467</v>
      </c>
    </row>
    <row r="3" spans="1:3" x14ac:dyDescent="0.2">
      <c r="A3" s="26">
        <f>A2+366</f>
        <v>44199</v>
      </c>
      <c r="C3" s="28">
        <f>年度表!$A$2</f>
        <v>43833</v>
      </c>
    </row>
    <row r="4" spans="1:3" x14ac:dyDescent="0.2">
      <c r="A4" s="26">
        <f>A3+366</f>
        <v>44565</v>
      </c>
      <c r="C4" s="28">
        <f>年度表!$A$3</f>
        <v>44199</v>
      </c>
    </row>
    <row r="5" spans="1:3" x14ac:dyDescent="0.2">
      <c r="A5" s="26">
        <f>A4+366</f>
        <v>44931</v>
      </c>
      <c r="C5" s="28">
        <f>年度表!$A$4</f>
        <v>44565</v>
      </c>
    </row>
    <row r="6" spans="1:3" ht="13.8" thickBot="1" x14ac:dyDescent="0.25">
      <c r="A6" s="26">
        <f>A5+366</f>
        <v>45297</v>
      </c>
      <c r="C6" s="29">
        <f>年度表!$A$5</f>
        <v>44931</v>
      </c>
    </row>
    <row r="14" spans="1:3" x14ac:dyDescent="0.2">
      <c r="A14" s="27">
        <v>42826</v>
      </c>
    </row>
    <row r="17" spans="1:10" x14ac:dyDescent="0.2">
      <c r="A17" s="27">
        <f>A14-A1</f>
        <v>-641</v>
      </c>
    </row>
    <row r="27" spans="1:10" x14ac:dyDescent="0.2">
      <c r="I27">
        <v>43468</v>
      </c>
    </row>
    <row r="28" spans="1:10" x14ac:dyDescent="0.2">
      <c r="J28">
        <f>43468+365</f>
        <v>43833</v>
      </c>
    </row>
  </sheetData>
  <phoneticPr fontId="4"/>
  <conditionalFormatting sqref="A1:A6">
    <cfRule type="cellIs" dxfId="120" priority="2" operator="between">
      <formula>43467</formula>
      <formula>43830</formula>
    </cfRule>
  </conditionalFormatting>
  <conditionalFormatting sqref="C1:C6">
    <cfRule type="cellIs" dxfId="119" priority="1" operator="equal">
      <formula>$I$27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CCFFCC"/>
    <pageSetUpPr fitToPage="1"/>
  </sheetPr>
  <dimension ref="B2:G12"/>
  <sheetViews>
    <sheetView zoomScaleSheetLayoutView="100" workbookViewId="0">
      <selection activeCell="G11" sqref="G11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7" width="10.88671875" style="44" customWidth="1"/>
    <col min="8" max="16384" width="2.6640625" style="44"/>
  </cols>
  <sheetData>
    <row r="2" spans="2:7" x14ac:dyDescent="0.2">
      <c r="B2" s="43" t="s">
        <v>409</v>
      </c>
    </row>
    <row r="3" spans="2:7" ht="2.1" customHeight="1" thickBot="1" x14ac:dyDescent="0.25">
      <c r="B3" s="43"/>
    </row>
    <row r="4" spans="2:7" x14ac:dyDescent="0.2">
      <c r="B4" s="146" t="s">
        <v>0</v>
      </c>
      <c r="C4" s="172" t="s">
        <v>93</v>
      </c>
      <c r="D4" s="161" t="s">
        <v>78</v>
      </c>
      <c r="E4" s="161" t="s">
        <v>79</v>
      </c>
      <c r="F4" s="149" t="s">
        <v>94</v>
      </c>
      <c r="G4" s="144"/>
    </row>
    <row r="5" spans="2:7" x14ac:dyDescent="0.2">
      <c r="B5" s="148"/>
      <c r="C5" s="163"/>
      <c r="D5" s="163"/>
      <c r="E5" s="163"/>
      <c r="F5" s="85" t="s">
        <v>95</v>
      </c>
      <c r="G5" s="86" t="s">
        <v>96</v>
      </c>
    </row>
    <row r="6" spans="2:7" x14ac:dyDescent="0.2">
      <c r="B6" s="45"/>
      <c r="C6" s="46" t="s">
        <v>81</v>
      </c>
      <c r="D6" s="46" t="s">
        <v>38</v>
      </c>
      <c r="E6" s="46" t="s">
        <v>38</v>
      </c>
      <c r="F6" s="46" t="s">
        <v>42</v>
      </c>
      <c r="G6" s="46" t="s">
        <v>42</v>
      </c>
    </row>
    <row r="7" spans="2:7" x14ac:dyDescent="0.2">
      <c r="B7" s="53" t="s">
        <v>476</v>
      </c>
      <c r="C7" s="48">
        <v>342</v>
      </c>
      <c r="D7" s="48">
        <v>245794</v>
      </c>
      <c r="E7" s="48">
        <v>718.69590643274853</v>
      </c>
      <c r="F7" s="48">
        <v>290</v>
      </c>
      <c r="G7" s="48">
        <v>95</v>
      </c>
    </row>
    <row r="8" spans="2:7" x14ac:dyDescent="0.2">
      <c r="B8" s="53" t="s">
        <v>477</v>
      </c>
      <c r="C8" s="48">
        <v>311</v>
      </c>
      <c r="D8" s="48">
        <v>172380</v>
      </c>
      <c r="E8" s="48">
        <v>554.27652733118975</v>
      </c>
      <c r="F8" s="48">
        <v>60</v>
      </c>
      <c r="G8" s="48">
        <v>25</v>
      </c>
    </row>
    <row r="9" spans="2:7" x14ac:dyDescent="0.2">
      <c r="B9" s="53" t="s">
        <v>478</v>
      </c>
      <c r="C9" s="47">
        <v>341</v>
      </c>
      <c r="D9" s="48">
        <v>197346</v>
      </c>
      <c r="E9" s="48">
        <v>578.72727272727275</v>
      </c>
      <c r="F9" s="48">
        <v>64</v>
      </c>
      <c r="G9" s="48">
        <v>42</v>
      </c>
    </row>
    <row r="10" spans="2:7" x14ac:dyDescent="0.2">
      <c r="B10" s="53" t="s">
        <v>479</v>
      </c>
      <c r="C10" s="54">
        <v>341</v>
      </c>
      <c r="D10" s="63">
        <v>217779</v>
      </c>
      <c r="E10" s="65">
        <v>638.64809384164221</v>
      </c>
      <c r="F10" s="61">
        <v>99</v>
      </c>
      <c r="G10" s="61">
        <v>69</v>
      </c>
    </row>
    <row r="11" spans="2:7" ht="13.8" thickBot="1" x14ac:dyDescent="0.25">
      <c r="B11" s="108" t="s">
        <v>471</v>
      </c>
      <c r="C11" s="93">
        <v>338</v>
      </c>
      <c r="D11" s="95">
        <v>234822</v>
      </c>
      <c r="E11" s="101">
        <v>695</v>
      </c>
      <c r="F11" s="93">
        <v>102</v>
      </c>
      <c r="G11" s="93">
        <v>83</v>
      </c>
    </row>
    <row r="12" spans="2:7" x14ac:dyDescent="0.2">
      <c r="B12" s="44" t="s">
        <v>97</v>
      </c>
    </row>
  </sheetData>
  <mergeCells count="5">
    <mergeCell ref="B4:B5"/>
    <mergeCell ref="C4:C5"/>
    <mergeCell ref="D4:D5"/>
    <mergeCell ref="E4:E5"/>
    <mergeCell ref="F4:G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2B57A979-478A-429C-B1FA-1CF2F8293207}">
            <xm:f>年度表!$I$27</xm:f>
            <x14:dxf>
              <numFmt numFmtId="187" formatCode="&quot;令&quot;&quot;和&quot;&quot;元&quot;&quot;年&quot;&quot;度&quot;"/>
            </x14:dxf>
          </x14:cfRule>
          <xm:sqref>B7:B9 B11</xm:sqref>
        </x14:conditionalFormatting>
        <x14:conditionalFormatting xmlns:xm="http://schemas.microsoft.com/office/excel/2006/main">
          <x14:cfRule type="cellIs" priority="1" operator="equal" id="{0D563F89-4A39-4B76-A6D3-DEC7C4F0B31F}">
            <xm:f>年度表!$I$27</xm:f>
            <x14:dxf>
              <numFmt numFmtId="187" formatCode="&quot;令&quot;&quot;和&quot;&quot;元&quot;&quot;年&quot;&quot;度&quot;"/>
            </x14:dxf>
          </x14:cfRule>
          <xm:sqref>B10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CCFFCC"/>
    <pageSetUpPr fitToPage="1"/>
  </sheetPr>
  <dimension ref="B2:L17"/>
  <sheetViews>
    <sheetView zoomScaleSheetLayoutView="100" workbookViewId="0">
      <selection activeCell="L16" sqref="L16"/>
    </sheetView>
  </sheetViews>
  <sheetFormatPr defaultColWidth="2.6640625" defaultRowHeight="13.2" x14ac:dyDescent="0.2"/>
  <cols>
    <col min="1" max="1" width="2.6640625" style="44"/>
    <col min="2" max="2" width="14.6640625" style="44" customWidth="1"/>
    <col min="3" max="3" width="7.109375" style="44" bestFit="1" customWidth="1"/>
    <col min="4" max="11" width="6.77734375" style="44" customWidth="1"/>
    <col min="12" max="12" width="7.109375" style="44" bestFit="1" customWidth="1"/>
    <col min="13" max="16384" width="2.6640625" style="44"/>
  </cols>
  <sheetData>
    <row r="2" spans="2:12" x14ac:dyDescent="0.2">
      <c r="B2" s="43" t="s">
        <v>410</v>
      </c>
    </row>
    <row r="3" spans="2:12" ht="2.1" customHeight="1" thickBot="1" x14ac:dyDescent="0.25">
      <c r="B3" s="43"/>
    </row>
    <row r="4" spans="2:12" x14ac:dyDescent="0.2">
      <c r="B4" s="146" t="s">
        <v>0</v>
      </c>
      <c r="C4" s="161" t="s">
        <v>108</v>
      </c>
      <c r="D4" s="149" t="s">
        <v>105</v>
      </c>
      <c r="E4" s="149"/>
      <c r="F4" s="149"/>
      <c r="G4" s="149"/>
      <c r="H4" s="149"/>
      <c r="I4" s="149"/>
      <c r="J4" s="149"/>
      <c r="K4" s="144"/>
      <c r="L4" s="161" t="s">
        <v>106</v>
      </c>
    </row>
    <row r="5" spans="2:12" x14ac:dyDescent="0.2">
      <c r="B5" s="148"/>
      <c r="C5" s="163"/>
      <c r="D5" s="72" t="s">
        <v>98</v>
      </c>
      <c r="E5" s="72" t="s">
        <v>99</v>
      </c>
      <c r="F5" s="72" t="s">
        <v>100</v>
      </c>
      <c r="G5" s="72" t="s">
        <v>101</v>
      </c>
      <c r="H5" s="72" t="s">
        <v>102</v>
      </c>
      <c r="I5" s="72" t="s">
        <v>103</v>
      </c>
      <c r="J5" s="72" t="s">
        <v>104</v>
      </c>
      <c r="K5" s="73" t="s">
        <v>26</v>
      </c>
      <c r="L5" s="163"/>
    </row>
    <row r="6" spans="2:12" x14ac:dyDescent="0.2">
      <c r="B6" s="45"/>
      <c r="C6" s="46" t="s">
        <v>76</v>
      </c>
      <c r="D6" s="46" t="s">
        <v>76</v>
      </c>
      <c r="E6" s="46" t="s">
        <v>76</v>
      </c>
      <c r="F6" s="46" t="s">
        <v>76</v>
      </c>
      <c r="G6" s="46" t="s">
        <v>76</v>
      </c>
      <c r="H6" s="46" t="s">
        <v>76</v>
      </c>
      <c r="I6" s="46" t="s">
        <v>76</v>
      </c>
      <c r="J6" s="46" t="s">
        <v>76</v>
      </c>
      <c r="K6" s="46" t="s">
        <v>76</v>
      </c>
      <c r="L6" s="46" t="s">
        <v>38</v>
      </c>
    </row>
    <row r="7" spans="2:12" x14ac:dyDescent="0.2">
      <c r="B7" s="53" t="s">
        <v>476</v>
      </c>
      <c r="C7" s="48">
        <v>15564</v>
      </c>
      <c r="D7" s="48">
        <v>69</v>
      </c>
      <c r="E7" s="48">
        <v>3758</v>
      </c>
      <c r="F7" s="48">
        <v>181</v>
      </c>
      <c r="G7" s="48">
        <v>1125</v>
      </c>
      <c r="H7" s="48">
        <v>99</v>
      </c>
      <c r="I7" s="48">
        <v>8461</v>
      </c>
      <c r="J7" s="48">
        <v>1870</v>
      </c>
      <c r="K7" s="48">
        <v>1</v>
      </c>
      <c r="L7" s="48">
        <v>1514</v>
      </c>
    </row>
    <row r="8" spans="2:12" x14ac:dyDescent="0.2">
      <c r="B8" s="53" t="s">
        <v>477</v>
      </c>
      <c r="C8" s="48">
        <v>14470</v>
      </c>
      <c r="D8" s="48">
        <v>43</v>
      </c>
      <c r="E8" s="48">
        <v>3843</v>
      </c>
      <c r="F8" s="48">
        <v>177</v>
      </c>
      <c r="G8" s="48">
        <v>929</v>
      </c>
      <c r="H8" s="48">
        <v>90</v>
      </c>
      <c r="I8" s="48">
        <v>7910</v>
      </c>
      <c r="J8" s="48">
        <v>1478</v>
      </c>
      <c r="K8" s="48">
        <v>0</v>
      </c>
      <c r="L8" s="48">
        <v>1493</v>
      </c>
    </row>
    <row r="9" spans="2:12" x14ac:dyDescent="0.2">
      <c r="B9" s="53" t="s">
        <v>478</v>
      </c>
      <c r="C9" s="47">
        <v>13923</v>
      </c>
      <c r="D9" s="48">
        <v>35</v>
      </c>
      <c r="E9" s="48">
        <v>3636</v>
      </c>
      <c r="F9" s="48">
        <v>169</v>
      </c>
      <c r="G9" s="48">
        <v>952</v>
      </c>
      <c r="H9" s="48">
        <v>88</v>
      </c>
      <c r="I9" s="48">
        <v>7808</v>
      </c>
      <c r="J9" s="48">
        <v>1235</v>
      </c>
      <c r="K9" s="48">
        <v>0</v>
      </c>
      <c r="L9" s="48">
        <v>1430</v>
      </c>
    </row>
    <row r="10" spans="2:12" x14ac:dyDescent="0.2">
      <c r="B10" s="53" t="s">
        <v>479</v>
      </c>
      <c r="C10" s="47">
        <v>14019</v>
      </c>
      <c r="D10" s="48">
        <v>44</v>
      </c>
      <c r="E10" s="48">
        <v>3655</v>
      </c>
      <c r="F10" s="48">
        <v>185</v>
      </c>
      <c r="G10" s="48">
        <v>949</v>
      </c>
      <c r="H10" s="48">
        <v>75</v>
      </c>
      <c r="I10" s="48">
        <v>8023</v>
      </c>
      <c r="J10" s="48">
        <v>1088</v>
      </c>
      <c r="K10" s="48">
        <v>0</v>
      </c>
      <c r="L10" s="48">
        <v>1400</v>
      </c>
    </row>
    <row r="11" spans="2:12" x14ac:dyDescent="0.2">
      <c r="B11" s="53" t="s">
        <v>471</v>
      </c>
      <c r="C11" s="102">
        <v>13200</v>
      </c>
      <c r="D11" s="102">
        <v>49</v>
      </c>
      <c r="E11" s="102">
        <v>3347</v>
      </c>
      <c r="F11" s="102">
        <v>172</v>
      </c>
      <c r="G11" s="102">
        <v>925</v>
      </c>
      <c r="H11" s="102">
        <v>66</v>
      </c>
      <c r="I11" s="102">
        <v>7645</v>
      </c>
      <c r="J11" s="102">
        <v>994</v>
      </c>
      <c r="K11" s="102">
        <v>2</v>
      </c>
      <c r="L11" s="102">
        <v>1344</v>
      </c>
    </row>
    <row r="12" spans="2:12" x14ac:dyDescent="0.2">
      <c r="B12" s="32" t="s">
        <v>469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2:12" x14ac:dyDescent="0.2">
      <c r="B13" s="91" t="s">
        <v>381</v>
      </c>
      <c r="C13" s="102">
        <f>SUM(D13:K13)</f>
        <v>8958</v>
      </c>
      <c r="D13" s="102">
        <v>47</v>
      </c>
      <c r="E13" s="102">
        <v>2650</v>
      </c>
      <c r="F13" s="102">
        <v>130</v>
      </c>
      <c r="G13" s="102">
        <v>524</v>
      </c>
      <c r="H13" s="102">
        <v>46</v>
      </c>
      <c r="I13" s="102">
        <v>4679</v>
      </c>
      <c r="J13" s="102">
        <v>882</v>
      </c>
      <c r="K13" s="102">
        <v>0</v>
      </c>
      <c r="L13" s="102">
        <v>901</v>
      </c>
    </row>
    <row r="14" spans="2:12" x14ac:dyDescent="0.2">
      <c r="B14" s="91" t="s">
        <v>382</v>
      </c>
      <c r="C14" s="102">
        <f>SUM(D14:K14)</f>
        <v>2601</v>
      </c>
      <c r="D14" s="102">
        <v>2</v>
      </c>
      <c r="E14" s="102">
        <v>463</v>
      </c>
      <c r="F14" s="102">
        <v>40</v>
      </c>
      <c r="G14" s="102">
        <v>247</v>
      </c>
      <c r="H14" s="102">
        <v>6</v>
      </c>
      <c r="I14" s="102">
        <v>1777</v>
      </c>
      <c r="J14" s="102">
        <v>64</v>
      </c>
      <c r="K14" s="102">
        <v>2</v>
      </c>
      <c r="L14" s="102">
        <v>259</v>
      </c>
    </row>
    <row r="15" spans="2:12" x14ac:dyDescent="0.2">
      <c r="B15" s="91" t="s">
        <v>383</v>
      </c>
      <c r="C15" s="102">
        <f>SUM(D15:K15)</f>
        <v>1294</v>
      </c>
      <c r="D15" s="102">
        <v>0</v>
      </c>
      <c r="E15" s="102">
        <v>217</v>
      </c>
      <c r="F15" s="102">
        <v>1</v>
      </c>
      <c r="G15" s="102">
        <v>90</v>
      </c>
      <c r="H15" s="102">
        <v>8</v>
      </c>
      <c r="I15" s="102">
        <v>952</v>
      </c>
      <c r="J15" s="102">
        <v>26</v>
      </c>
      <c r="K15" s="102">
        <v>0</v>
      </c>
      <c r="L15" s="102">
        <v>138</v>
      </c>
    </row>
    <row r="16" spans="2:12" ht="13.8" thickBot="1" x14ac:dyDescent="0.25">
      <c r="B16" s="20" t="s">
        <v>384</v>
      </c>
      <c r="C16" s="103">
        <f>SUM(D16:K16)</f>
        <v>347</v>
      </c>
      <c r="D16" s="103">
        <v>0</v>
      </c>
      <c r="E16" s="103">
        <v>17</v>
      </c>
      <c r="F16" s="103">
        <v>1</v>
      </c>
      <c r="G16" s="103">
        <v>64</v>
      </c>
      <c r="H16" s="103">
        <v>6</v>
      </c>
      <c r="I16" s="103">
        <v>237</v>
      </c>
      <c r="J16" s="103">
        <v>22</v>
      </c>
      <c r="K16" s="103">
        <v>0</v>
      </c>
      <c r="L16" s="103">
        <v>46</v>
      </c>
    </row>
    <row r="17" spans="2:2" x14ac:dyDescent="0.2">
      <c r="B17" s="44" t="s">
        <v>109</v>
      </c>
    </row>
  </sheetData>
  <mergeCells count="4">
    <mergeCell ref="B4:B5"/>
    <mergeCell ref="C4:C5"/>
    <mergeCell ref="D4:K4"/>
    <mergeCell ref="L4:L5"/>
  </mergeCells>
  <phoneticPr fontId="4"/>
  <pageMargins left="0.7" right="0.7" top="0.75" bottom="0.75" header="0.3" footer="0.3"/>
  <pageSetup paperSize="9" orientation="portrait" r:id="rId1"/>
  <ignoredErrors>
    <ignoredError sqref="C13:C1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E46D9F18-4FFA-4AB9-9E1F-A40D024EACDF}">
            <xm:f>年度表!$I$27</xm:f>
            <x14:dxf>
              <numFmt numFmtId="187" formatCode="&quot;令&quot;&quot;和&quot;&quot;元&quot;&quot;年&quot;&quot;度&quot;"/>
            </x14:dxf>
          </x14:cfRule>
          <xm:sqref>B7:B9 B11</xm:sqref>
        </x14:conditionalFormatting>
        <x14:conditionalFormatting xmlns:xm="http://schemas.microsoft.com/office/excel/2006/main">
          <x14:cfRule type="cellIs" priority="1" operator="equal" id="{80B4F690-9391-43A1-9811-5C7FC889B24A}">
            <xm:f>年度表!$I$27</xm:f>
            <x14:dxf>
              <numFmt numFmtId="187" formatCode="&quot;令&quot;&quot;和&quot;&quot;元&quot;&quot;年&quot;&quot;度&quot;"/>
            </x14:dxf>
          </x14:cfRule>
          <xm:sqref>B10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CCFFCC"/>
    <pageSetUpPr fitToPage="1"/>
  </sheetPr>
  <dimension ref="B2:I24"/>
  <sheetViews>
    <sheetView zoomScaleSheetLayoutView="100" workbookViewId="0">
      <selection activeCell="G22" sqref="G22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9" width="9.77734375" style="44" customWidth="1"/>
    <col min="10" max="16384" width="2.6640625" style="44"/>
  </cols>
  <sheetData>
    <row r="2" spans="2:9" x14ac:dyDescent="0.2">
      <c r="B2" s="43" t="s">
        <v>411</v>
      </c>
    </row>
    <row r="3" spans="2:9" ht="2.1" customHeight="1" thickBot="1" x14ac:dyDescent="0.25">
      <c r="B3" s="43"/>
    </row>
    <row r="4" spans="2:9" ht="13.5" customHeight="1" x14ac:dyDescent="0.2">
      <c r="B4" s="146" t="s">
        <v>0</v>
      </c>
      <c r="C4" s="164" t="s">
        <v>118</v>
      </c>
      <c r="D4" s="149" t="s">
        <v>110</v>
      </c>
      <c r="E4" s="149"/>
      <c r="F4" s="149"/>
      <c r="G4" s="149"/>
      <c r="H4" s="149"/>
      <c r="I4" s="144"/>
    </row>
    <row r="5" spans="2:9" x14ac:dyDescent="0.2">
      <c r="B5" s="147"/>
      <c r="C5" s="166"/>
      <c r="D5" s="142" t="s">
        <v>111</v>
      </c>
      <c r="E5" s="142"/>
      <c r="F5" s="142"/>
      <c r="G5" s="142" t="s">
        <v>114</v>
      </c>
      <c r="H5" s="142"/>
      <c r="I5" s="143"/>
    </row>
    <row r="6" spans="2:9" ht="13.5" customHeight="1" x14ac:dyDescent="0.2">
      <c r="B6" s="147"/>
      <c r="C6" s="166"/>
      <c r="D6" s="72" t="s">
        <v>112</v>
      </c>
      <c r="E6" s="72" t="s">
        <v>117</v>
      </c>
      <c r="F6" s="72" t="s">
        <v>113</v>
      </c>
      <c r="G6" s="72" t="s">
        <v>112</v>
      </c>
      <c r="H6" s="72" t="s">
        <v>117</v>
      </c>
      <c r="I6" s="73" t="s">
        <v>113</v>
      </c>
    </row>
    <row r="7" spans="2:9" x14ac:dyDescent="0.2">
      <c r="B7" s="45"/>
      <c r="C7" s="46" t="s">
        <v>17</v>
      </c>
      <c r="D7" s="46" t="s">
        <v>27</v>
      </c>
      <c r="E7" s="46" t="s">
        <v>27</v>
      </c>
      <c r="F7" s="46" t="s">
        <v>27</v>
      </c>
      <c r="G7" s="46" t="s">
        <v>27</v>
      </c>
      <c r="H7" s="46" t="s">
        <v>27</v>
      </c>
      <c r="I7" s="46" t="s">
        <v>27</v>
      </c>
    </row>
    <row r="8" spans="2:9" x14ac:dyDescent="0.2">
      <c r="B8" s="53" t="s">
        <v>476</v>
      </c>
      <c r="C8" s="6">
        <v>47222</v>
      </c>
      <c r="D8" s="6">
        <v>228282</v>
      </c>
      <c r="E8" s="6" t="s">
        <v>107</v>
      </c>
      <c r="F8" s="6">
        <v>16938</v>
      </c>
      <c r="G8" s="6">
        <v>53492</v>
      </c>
      <c r="H8" s="6">
        <v>13539</v>
      </c>
      <c r="I8" s="6">
        <v>27095</v>
      </c>
    </row>
    <row r="9" spans="2:9" x14ac:dyDescent="0.2">
      <c r="B9" s="53" t="s">
        <v>477</v>
      </c>
      <c r="C9" s="6">
        <v>47517</v>
      </c>
      <c r="D9" s="6">
        <v>243878</v>
      </c>
      <c r="E9" s="6" t="s">
        <v>107</v>
      </c>
      <c r="F9" s="6">
        <v>13622</v>
      </c>
      <c r="G9" s="6">
        <v>43846</v>
      </c>
      <c r="H9" s="6">
        <v>10382</v>
      </c>
      <c r="I9" s="6">
        <v>20771</v>
      </c>
    </row>
    <row r="10" spans="2:9" x14ac:dyDescent="0.2">
      <c r="B10" s="53" t="s">
        <v>478</v>
      </c>
      <c r="C10" s="30">
        <v>47548</v>
      </c>
      <c r="D10" s="6">
        <v>244132</v>
      </c>
      <c r="E10" s="6" t="s">
        <v>107</v>
      </c>
      <c r="F10" s="6">
        <v>11498</v>
      </c>
      <c r="G10" s="6">
        <v>34313</v>
      </c>
      <c r="H10" s="6">
        <v>8750</v>
      </c>
      <c r="I10" s="6">
        <v>16230</v>
      </c>
    </row>
    <row r="11" spans="2:9" x14ac:dyDescent="0.2">
      <c r="B11" s="53" t="s">
        <v>479</v>
      </c>
      <c r="C11" s="66">
        <v>47425</v>
      </c>
      <c r="D11" s="67">
        <v>251456</v>
      </c>
      <c r="E11" s="64" t="s">
        <v>463</v>
      </c>
      <c r="F11" s="67">
        <v>10428</v>
      </c>
      <c r="G11" s="67">
        <v>27721</v>
      </c>
      <c r="H11" s="67">
        <v>8493</v>
      </c>
      <c r="I11" s="67">
        <v>11279</v>
      </c>
    </row>
    <row r="12" spans="2:9" ht="13.8" thickBot="1" x14ac:dyDescent="0.25">
      <c r="B12" s="108" t="s">
        <v>471</v>
      </c>
      <c r="C12" s="99">
        <v>47398</v>
      </c>
      <c r="D12" s="99">
        <v>276322</v>
      </c>
      <c r="E12" s="96" t="s">
        <v>107</v>
      </c>
      <c r="F12" s="99">
        <v>10228</v>
      </c>
      <c r="G12" s="99">
        <v>21664</v>
      </c>
      <c r="H12" s="99">
        <v>7136</v>
      </c>
      <c r="I12" s="99">
        <v>9289</v>
      </c>
    </row>
    <row r="13" spans="2:9" ht="13.5" customHeight="1" thickBot="1" x14ac:dyDescent="0.25"/>
    <row r="14" spans="2:9" x14ac:dyDescent="0.2">
      <c r="B14" s="146" t="s">
        <v>0</v>
      </c>
      <c r="C14" s="149" t="s">
        <v>115</v>
      </c>
      <c r="D14" s="149"/>
      <c r="E14" s="149" t="s">
        <v>116</v>
      </c>
      <c r="F14" s="149"/>
      <c r="G14" s="144"/>
    </row>
    <row r="15" spans="2:9" ht="13.5" customHeight="1" x14ac:dyDescent="0.2">
      <c r="B15" s="147"/>
      <c r="C15" s="142" t="s">
        <v>111</v>
      </c>
      <c r="D15" s="142"/>
      <c r="E15" s="166"/>
      <c r="F15" s="166"/>
      <c r="G15" s="167"/>
    </row>
    <row r="16" spans="2:9" x14ac:dyDescent="0.2">
      <c r="B16" s="147"/>
      <c r="C16" s="72" t="s">
        <v>112</v>
      </c>
      <c r="D16" s="72" t="s">
        <v>113</v>
      </c>
      <c r="E16" s="72" t="s">
        <v>112</v>
      </c>
      <c r="F16" s="72" t="s">
        <v>117</v>
      </c>
      <c r="G16" s="81" t="s">
        <v>113</v>
      </c>
    </row>
    <row r="17" spans="2:7" x14ac:dyDescent="0.2">
      <c r="B17" s="45"/>
      <c r="C17" s="46" t="s">
        <v>27</v>
      </c>
      <c r="D17" s="46" t="s">
        <v>27</v>
      </c>
      <c r="E17" s="46" t="s">
        <v>27</v>
      </c>
      <c r="F17" s="46" t="s">
        <v>27</v>
      </c>
      <c r="G17" s="46" t="s">
        <v>27</v>
      </c>
    </row>
    <row r="18" spans="2:7" x14ac:dyDescent="0.2">
      <c r="B18" s="53" t="s">
        <v>476</v>
      </c>
      <c r="C18" s="6">
        <v>3172716</v>
      </c>
      <c r="D18" s="6" t="s">
        <v>107</v>
      </c>
      <c r="E18" s="6">
        <v>3454491</v>
      </c>
      <c r="F18" s="6">
        <v>13539</v>
      </c>
      <c r="G18" s="6">
        <v>44033</v>
      </c>
    </row>
    <row r="19" spans="2:7" x14ac:dyDescent="0.2">
      <c r="B19" s="53" t="s">
        <v>477</v>
      </c>
      <c r="C19" s="6">
        <v>3098842</v>
      </c>
      <c r="D19" s="6" t="s">
        <v>107</v>
      </c>
      <c r="E19" s="6">
        <v>3386565</v>
      </c>
      <c r="F19" s="6">
        <v>10382</v>
      </c>
      <c r="G19" s="6">
        <v>34393</v>
      </c>
    </row>
    <row r="20" spans="2:7" x14ac:dyDescent="0.2">
      <c r="B20" s="53" t="s">
        <v>478</v>
      </c>
      <c r="C20" s="30">
        <v>3114946</v>
      </c>
      <c r="D20" s="6" t="s">
        <v>107</v>
      </c>
      <c r="E20" s="6">
        <v>3393391</v>
      </c>
      <c r="F20" s="6">
        <v>8750</v>
      </c>
      <c r="G20" s="6">
        <v>27728</v>
      </c>
    </row>
    <row r="21" spans="2:7" x14ac:dyDescent="0.2">
      <c r="B21" s="53" t="s">
        <v>479</v>
      </c>
      <c r="C21" s="66">
        <v>3113491</v>
      </c>
      <c r="D21" s="64" t="s">
        <v>463</v>
      </c>
      <c r="E21" s="67">
        <v>3392667</v>
      </c>
      <c r="F21" s="67">
        <v>8493</v>
      </c>
      <c r="G21" s="67">
        <v>21707</v>
      </c>
    </row>
    <row r="22" spans="2:7" ht="13.8" thickBot="1" x14ac:dyDescent="0.25">
      <c r="B22" s="108" t="s">
        <v>471</v>
      </c>
      <c r="C22" s="99">
        <v>3105037</v>
      </c>
      <c r="D22" s="96" t="s">
        <v>107</v>
      </c>
      <c r="E22" s="99">
        <v>3403023</v>
      </c>
      <c r="F22" s="99">
        <v>7136</v>
      </c>
      <c r="G22" s="99">
        <v>19517</v>
      </c>
    </row>
    <row r="23" spans="2:7" x14ac:dyDescent="0.2">
      <c r="B23" s="44" t="s">
        <v>119</v>
      </c>
    </row>
    <row r="24" spans="2:7" x14ac:dyDescent="0.2">
      <c r="B24" s="44" t="s">
        <v>120</v>
      </c>
    </row>
  </sheetData>
  <mergeCells count="9">
    <mergeCell ref="B14:B16"/>
    <mergeCell ref="C14:D14"/>
    <mergeCell ref="E14:G15"/>
    <mergeCell ref="C15:D15"/>
    <mergeCell ref="B4:B6"/>
    <mergeCell ref="C4:C6"/>
    <mergeCell ref="D5:F5"/>
    <mergeCell ref="G5:I5"/>
    <mergeCell ref="D4:I4"/>
  </mergeCells>
  <phoneticPr fontId="4"/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81033765-40EA-4C1E-A9A2-C33092DE3BBA}">
            <xm:f>年度表!$I$27</xm:f>
            <x14:dxf>
              <numFmt numFmtId="187" formatCode="&quot;令&quot;&quot;和&quot;&quot;元&quot;&quot;年&quot;&quot;度&quot;"/>
            </x14:dxf>
          </x14:cfRule>
          <xm:sqref>B8:B10 B12</xm:sqref>
        </x14:conditionalFormatting>
        <x14:conditionalFormatting xmlns:xm="http://schemas.microsoft.com/office/excel/2006/main">
          <x14:cfRule type="cellIs" priority="3" operator="equal" id="{84B68AD0-304E-4D0D-8B22-22373174AA2B}">
            <xm:f>年度表!$I$27</xm:f>
            <x14:dxf>
              <numFmt numFmtId="187" formatCode="&quot;令&quot;&quot;和&quot;&quot;元&quot;&quot;年&quot;&quot;度&quot;"/>
            </x14:dxf>
          </x14:cfRule>
          <xm:sqref>B11</xm:sqref>
        </x14:conditionalFormatting>
        <x14:conditionalFormatting xmlns:xm="http://schemas.microsoft.com/office/excel/2006/main">
          <x14:cfRule type="cellIs" priority="2" operator="equal" id="{2632F82B-E68D-4AA7-B8D0-437C519BFE37}">
            <xm:f>年度表!$I$27</xm:f>
            <x14:dxf>
              <numFmt numFmtId="187" formatCode="&quot;令&quot;&quot;和&quot;&quot;元&quot;&quot;年&quot;&quot;度&quot;"/>
            </x14:dxf>
          </x14:cfRule>
          <xm:sqref>B18:B20 B22</xm:sqref>
        </x14:conditionalFormatting>
        <x14:conditionalFormatting xmlns:xm="http://schemas.microsoft.com/office/excel/2006/main">
          <x14:cfRule type="cellIs" priority="1" operator="equal" id="{A34502A7-0F02-45EA-B13A-380E42C50F8D}">
            <xm:f>年度表!$I$27</xm:f>
            <x14:dxf>
              <numFmt numFmtId="187" formatCode="&quot;令&quot;&quot;和&quot;&quot;元&quot;&quot;年&quot;&quot;度&quot;"/>
            </x14:dxf>
          </x14:cfRule>
          <xm:sqref>B21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CCFFCC"/>
    <pageSetUpPr fitToPage="1"/>
  </sheetPr>
  <dimension ref="B2:J11"/>
  <sheetViews>
    <sheetView zoomScaleSheetLayoutView="100" workbookViewId="0">
      <selection activeCell="J10" sqref="J10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10" width="8.109375" style="44" customWidth="1"/>
    <col min="11" max="16384" width="2.6640625" style="44"/>
  </cols>
  <sheetData>
    <row r="2" spans="2:10" x14ac:dyDescent="0.2">
      <c r="B2" s="43" t="s">
        <v>412</v>
      </c>
    </row>
    <row r="3" spans="2:10" ht="13.8" thickBot="1" x14ac:dyDescent="0.25">
      <c r="J3" s="2" t="s">
        <v>128</v>
      </c>
    </row>
    <row r="4" spans="2:10" x14ac:dyDescent="0.2">
      <c r="B4" s="76" t="s">
        <v>0</v>
      </c>
      <c r="C4" s="77" t="s">
        <v>4</v>
      </c>
      <c r="D4" s="50" t="s">
        <v>121</v>
      </c>
      <c r="E4" s="50" t="s">
        <v>122</v>
      </c>
      <c r="F4" s="50" t="s">
        <v>123</v>
      </c>
      <c r="G4" s="50" t="s">
        <v>124</v>
      </c>
      <c r="H4" s="50" t="s">
        <v>125</v>
      </c>
      <c r="I4" s="50" t="s">
        <v>126</v>
      </c>
      <c r="J4" s="89" t="s">
        <v>127</v>
      </c>
    </row>
    <row r="5" spans="2:10" x14ac:dyDescent="0.2">
      <c r="B5" s="45"/>
      <c r="C5" s="46" t="s">
        <v>17</v>
      </c>
      <c r="D5" s="46" t="s">
        <v>17</v>
      </c>
      <c r="E5" s="46" t="s">
        <v>17</v>
      </c>
      <c r="F5" s="46" t="s">
        <v>17</v>
      </c>
      <c r="G5" s="46" t="s">
        <v>17</v>
      </c>
      <c r="H5" s="46" t="s">
        <v>17</v>
      </c>
      <c r="I5" s="46" t="s">
        <v>17</v>
      </c>
      <c r="J5" s="46" t="s">
        <v>17</v>
      </c>
    </row>
    <row r="6" spans="2:10" x14ac:dyDescent="0.2">
      <c r="B6" s="53" t="s">
        <v>476</v>
      </c>
      <c r="C6" s="48">
        <v>8880</v>
      </c>
      <c r="D6" s="48">
        <v>1127</v>
      </c>
      <c r="E6" s="48">
        <v>1227</v>
      </c>
      <c r="F6" s="48">
        <v>1877</v>
      </c>
      <c r="G6" s="48">
        <v>1464</v>
      </c>
      <c r="H6" s="48">
        <v>1144</v>
      </c>
      <c r="I6" s="48">
        <v>1173</v>
      </c>
      <c r="J6" s="48">
        <v>868</v>
      </c>
    </row>
    <row r="7" spans="2:10" x14ac:dyDescent="0.2">
      <c r="B7" s="53" t="s">
        <v>477</v>
      </c>
      <c r="C7" s="48">
        <v>9073</v>
      </c>
      <c r="D7" s="48">
        <v>1185</v>
      </c>
      <c r="E7" s="48">
        <v>1212</v>
      </c>
      <c r="F7" s="48">
        <v>1880</v>
      </c>
      <c r="G7" s="48">
        <v>1573</v>
      </c>
      <c r="H7" s="48">
        <v>1173</v>
      </c>
      <c r="I7" s="48">
        <v>1211</v>
      </c>
      <c r="J7" s="48">
        <v>839</v>
      </c>
    </row>
    <row r="8" spans="2:10" x14ac:dyDescent="0.2">
      <c r="B8" s="53" t="s">
        <v>478</v>
      </c>
      <c r="C8" s="47">
        <v>9138</v>
      </c>
      <c r="D8" s="48">
        <v>1238</v>
      </c>
      <c r="E8" s="48">
        <v>1167</v>
      </c>
      <c r="F8" s="48">
        <v>1978</v>
      </c>
      <c r="G8" s="48">
        <v>1576</v>
      </c>
      <c r="H8" s="48">
        <v>1178</v>
      </c>
      <c r="I8" s="48">
        <v>1170</v>
      </c>
      <c r="J8" s="48">
        <v>831</v>
      </c>
    </row>
    <row r="9" spans="2:10" x14ac:dyDescent="0.2">
      <c r="B9" s="53" t="s">
        <v>479</v>
      </c>
      <c r="C9" s="66">
        <v>9122</v>
      </c>
      <c r="D9" s="67">
        <v>1271</v>
      </c>
      <c r="E9" s="67">
        <v>1210</v>
      </c>
      <c r="F9" s="67">
        <v>2004</v>
      </c>
      <c r="G9" s="67">
        <v>1521</v>
      </c>
      <c r="H9" s="67">
        <v>1197</v>
      </c>
      <c r="I9" s="67">
        <v>1138</v>
      </c>
      <c r="J9" s="61">
        <v>781</v>
      </c>
    </row>
    <row r="10" spans="2:10" ht="13.8" thickBot="1" x14ac:dyDescent="0.25">
      <c r="B10" s="108" t="s">
        <v>471</v>
      </c>
      <c r="C10" s="99">
        <v>9260</v>
      </c>
      <c r="D10" s="99">
        <v>1295</v>
      </c>
      <c r="E10" s="99">
        <v>1253</v>
      </c>
      <c r="F10" s="99">
        <v>2078</v>
      </c>
      <c r="G10" s="99">
        <v>1465</v>
      </c>
      <c r="H10" s="99">
        <v>1176</v>
      </c>
      <c r="I10" s="99">
        <v>1212</v>
      </c>
      <c r="J10" s="93">
        <v>781</v>
      </c>
    </row>
    <row r="11" spans="2:10" x14ac:dyDescent="0.2">
      <c r="B11" s="44" t="s">
        <v>52</v>
      </c>
    </row>
  </sheetData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1585A635-8302-4DD3-BF4A-C694BB64B534}">
            <xm:f>年度表!$I$27</xm:f>
            <x14:dxf>
              <numFmt numFmtId="187" formatCode="&quot;令&quot;&quot;和&quot;&quot;元&quot;&quot;年&quot;&quot;度&quot;"/>
            </x14:dxf>
          </x14:cfRule>
          <xm:sqref>B6:B8 B10</xm:sqref>
        </x14:conditionalFormatting>
        <x14:conditionalFormatting xmlns:xm="http://schemas.microsoft.com/office/excel/2006/main">
          <x14:cfRule type="cellIs" priority="1" operator="equal" id="{62CA4C99-4B89-43E6-97BF-C7ECC242A8BA}">
            <xm:f>年度表!$I$27</xm:f>
            <x14:dxf>
              <numFmt numFmtId="187" formatCode="&quot;令&quot;&quot;和&quot;&quot;元&quot;&quot;年&quot;&quot;度&quot;"/>
            </x14:dxf>
          </x14:cfRule>
          <xm:sqref>B9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CCFFCC"/>
    <pageSetUpPr fitToPage="1"/>
  </sheetPr>
  <dimension ref="B2:G35"/>
  <sheetViews>
    <sheetView zoomScaleSheetLayoutView="100" workbookViewId="0">
      <selection activeCell="G32" sqref="G32"/>
    </sheetView>
  </sheetViews>
  <sheetFormatPr defaultColWidth="2.6640625" defaultRowHeight="13.2" x14ac:dyDescent="0.2"/>
  <cols>
    <col min="1" max="1" width="2.6640625" style="44"/>
    <col min="2" max="2" width="28.109375" style="44" customWidth="1"/>
    <col min="3" max="7" width="10.88671875" style="44" customWidth="1"/>
    <col min="8" max="16384" width="2.6640625" style="44"/>
  </cols>
  <sheetData>
    <row r="2" spans="2:7" x14ac:dyDescent="0.2">
      <c r="B2" s="43" t="s">
        <v>413</v>
      </c>
    </row>
    <row r="3" spans="2:7" ht="2.1" customHeight="1" thickBot="1" x14ac:dyDescent="0.25">
      <c r="B3" s="43"/>
    </row>
    <row r="4" spans="2:7" ht="13.5" customHeight="1" x14ac:dyDescent="0.2">
      <c r="B4" s="75" t="s">
        <v>341</v>
      </c>
      <c r="C4" s="59">
        <v>43468</v>
      </c>
      <c r="D4" s="88">
        <v>43834</v>
      </c>
      <c r="E4" s="88">
        <v>44200</v>
      </c>
      <c r="F4" s="33">
        <v>44566</v>
      </c>
      <c r="G4" s="33">
        <v>44931</v>
      </c>
    </row>
    <row r="5" spans="2:7" x14ac:dyDescent="0.2">
      <c r="B5" s="45"/>
      <c r="C5" s="46" t="s">
        <v>340</v>
      </c>
      <c r="D5" s="46" t="s">
        <v>340</v>
      </c>
      <c r="E5" s="46" t="s">
        <v>340</v>
      </c>
      <c r="F5" s="46" t="s">
        <v>340</v>
      </c>
      <c r="G5" s="46" t="s">
        <v>340</v>
      </c>
    </row>
    <row r="6" spans="2:7" ht="13.5" customHeight="1" x14ac:dyDescent="0.2">
      <c r="B6" s="91" t="s">
        <v>342</v>
      </c>
      <c r="C6" s="35">
        <v>13997681</v>
      </c>
      <c r="D6" s="35">
        <v>14278388</v>
      </c>
      <c r="E6" s="35">
        <v>14443973</v>
      </c>
      <c r="F6" s="35">
        <v>14277076</v>
      </c>
      <c r="G6" s="104">
        <v>14493615</v>
      </c>
    </row>
    <row r="7" spans="2:7" x14ac:dyDescent="0.2">
      <c r="B7" s="11" t="s">
        <v>343</v>
      </c>
      <c r="C7" s="48">
        <v>12915723</v>
      </c>
      <c r="D7" s="48">
        <v>13155936</v>
      </c>
      <c r="E7" s="48">
        <v>13411244</v>
      </c>
      <c r="F7" s="48">
        <v>13326701</v>
      </c>
      <c r="G7" s="71">
        <v>13512707</v>
      </c>
    </row>
    <row r="8" spans="2:7" x14ac:dyDescent="0.2">
      <c r="B8" s="12" t="s">
        <v>344</v>
      </c>
      <c r="C8" s="48">
        <v>4822090</v>
      </c>
      <c r="D8" s="48">
        <v>4740979</v>
      </c>
      <c r="E8" s="48">
        <v>4905865</v>
      </c>
      <c r="F8" s="48">
        <v>4862500</v>
      </c>
      <c r="G8" s="71">
        <v>4893009</v>
      </c>
    </row>
    <row r="9" spans="2:7" x14ac:dyDescent="0.2">
      <c r="B9" s="12" t="s">
        <v>345</v>
      </c>
      <c r="C9" s="48">
        <v>0</v>
      </c>
      <c r="D9" s="48">
        <v>0</v>
      </c>
      <c r="E9" s="48" t="s">
        <v>107</v>
      </c>
      <c r="F9" s="48" t="s">
        <v>463</v>
      </c>
      <c r="G9" s="2" t="s">
        <v>107</v>
      </c>
    </row>
    <row r="10" spans="2:7" x14ac:dyDescent="0.2">
      <c r="B10" s="12" t="s">
        <v>346</v>
      </c>
      <c r="C10" s="48">
        <v>2754211</v>
      </c>
      <c r="D10" s="48">
        <v>2916200</v>
      </c>
      <c r="E10" s="48">
        <v>3070645</v>
      </c>
      <c r="F10" s="48">
        <v>3080019</v>
      </c>
      <c r="G10" s="71">
        <v>3103031</v>
      </c>
    </row>
    <row r="11" spans="2:7" x14ac:dyDescent="0.2">
      <c r="B11" s="12" t="s">
        <v>347</v>
      </c>
      <c r="C11" s="48">
        <v>4698261</v>
      </c>
      <c r="D11" s="48">
        <v>4856415</v>
      </c>
      <c r="E11" s="48">
        <v>4758920</v>
      </c>
      <c r="F11" s="48">
        <v>4707754</v>
      </c>
      <c r="G11" s="71">
        <v>4848198</v>
      </c>
    </row>
    <row r="12" spans="2:7" x14ac:dyDescent="0.2">
      <c r="B12" s="12" t="s">
        <v>348</v>
      </c>
      <c r="C12" s="48">
        <v>8748</v>
      </c>
      <c r="D12" s="48">
        <v>10806</v>
      </c>
      <c r="E12" s="48">
        <v>10098</v>
      </c>
      <c r="F12" s="48">
        <v>9239</v>
      </c>
      <c r="G12" s="71">
        <v>11167</v>
      </c>
    </row>
    <row r="13" spans="2:7" x14ac:dyDescent="0.2">
      <c r="B13" s="12" t="s">
        <v>349</v>
      </c>
      <c r="C13" s="48">
        <v>20820</v>
      </c>
      <c r="D13" s="48">
        <v>19076</v>
      </c>
      <c r="E13" s="48">
        <v>20175</v>
      </c>
      <c r="F13" s="48">
        <v>18696</v>
      </c>
      <c r="G13" s="71">
        <v>19569</v>
      </c>
    </row>
    <row r="14" spans="2:7" x14ac:dyDescent="0.2">
      <c r="B14" s="12" t="s">
        <v>350</v>
      </c>
      <c r="C14" s="35">
        <v>611593</v>
      </c>
      <c r="D14" s="35">
        <v>612460</v>
      </c>
      <c r="E14" s="35">
        <v>645541</v>
      </c>
      <c r="F14" s="35">
        <v>648493</v>
      </c>
      <c r="G14" s="104">
        <v>637733</v>
      </c>
    </row>
    <row r="15" spans="2:7" x14ac:dyDescent="0.2">
      <c r="B15" s="11" t="s">
        <v>351</v>
      </c>
      <c r="C15" s="48">
        <v>322631</v>
      </c>
      <c r="D15" s="48">
        <v>327587</v>
      </c>
      <c r="E15" s="48">
        <v>326343</v>
      </c>
      <c r="F15" s="48">
        <v>320946</v>
      </c>
      <c r="G15" s="71">
        <v>348058</v>
      </c>
    </row>
    <row r="16" spans="2:7" x14ac:dyDescent="0.2">
      <c r="B16" s="12" t="s">
        <v>352</v>
      </c>
      <c r="C16" s="48">
        <v>231445</v>
      </c>
      <c r="D16" s="48">
        <v>230295</v>
      </c>
      <c r="E16" s="48">
        <v>231521</v>
      </c>
      <c r="F16" s="48">
        <v>223168</v>
      </c>
      <c r="G16" s="71">
        <v>244656</v>
      </c>
    </row>
    <row r="17" spans="2:7" x14ac:dyDescent="0.2">
      <c r="B17" s="12" t="s">
        <v>353</v>
      </c>
      <c r="C17" s="48" t="s">
        <v>107</v>
      </c>
      <c r="D17" s="48">
        <v>0</v>
      </c>
      <c r="E17" s="48" t="s">
        <v>107</v>
      </c>
      <c r="F17" s="48" t="s">
        <v>463</v>
      </c>
      <c r="G17" s="2" t="s">
        <v>107</v>
      </c>
    </row>
    <row r="18" spans="2:7" x14ac:dyDescent="0.2">
      <c r="B18" s="12" t="s">
        <v>354</v>
      </c>
      <c r="C18" s="48">
        <v>24723</v>
      </c>
      <c r="D18" s="48">
        <v>27499</v>
      </c>
      <c r="E18" s="48">
        <v>24709</v>
      </c>
      <c r="F18" s="48">
        <v>25211</v>
      </c>
      <c r="G18" s="71">
        <v>24990</v>
      </c>
    </row>
    <row r="19" spans="2:7" x14ac:dyDescent="0.2">
      <c r="B19" s="12" t="s">
        <v>355</v>
      </c>
      <c r="C19" s="48">
        <v>2639</v>
      </c>
      <c r="D19" s="48">
        <v>2847</v>
      </c>
      <c r="E19" s="48">
        <v>3131</v>
      </c>
      <c r="F19" s="48">
        <v>2935</v>
      </c>
      <c r="G19" s="71">
        <v>3753</v>
      </c>
    </row>
    <row r="20" spans="2:7" x14ac:dyDescent="0.2">
      <c r="B20" s="12" t="s">
        <v>356</v>
      </c>
      <c r="C20" s="48">
        <v>11470</v>
      </c>
      <c r="D20" s="48">
        <v>14438</v>
      </c>
      <c r="E20" s="48">
        <v>12260</v>
      </c>
      <c r="F20" s="48">
        <v>13616</v>
      </c>
      <c r="G20" s="71">
        <v>12842</v>
      </c>
    </row>
    <row r="21" spans="2:7" x14ac:dyDescent="0.2">
      <c r="B21" s="12" t="s">
        <v>357</v>
      </c>
      <c r="C21" s="35">
        <v>52354</v>
      </c>
      <c r="D21" s="35">
        <v>52508</v>
      </c>
      <c r="E21" s="35">
        <v>54722</v>
      </c>
      <c r="F21" s="35">
        <v>56016</v>
      </c>
      <c r="G21" s="104">
        <v>61817</v>
      </c>
    </row>
    <row r="22" spans="2:7" x14ac:dyDescent="0.2">
      <c r="B22" s="11" t="s">
        <v>358</v>
      </c>
      <c r="C22" s="48">
        <v>11967</v>
      </c>
      <c r="D22" s="48">
        <v>11950</v>
      </c>
      <c r="E22" s="48">
        <v>12330</v>
      </c>
      <c r="F22" s="48">
        <v>12441</v>
      </c>
      <c r="G22" s="71">
        <v>12629</v>
      </c>
    </row>
    <row r="23" spans="2:7" x14ac:dyDescent="0.2">
      <c r="B23" s="12" t="s">
        <v>359</v>
      </c>
      <c r="C23" s="35">
        <v>11967</v>
      </c>
      <c r="D23" s="35">
        <v>11950</v>
      </c>
      <c r="E23" s="35">
        <v>12330</v>
      </c>
      <c r="F23" s="35">
        <v>12441</v>
      </c>
      <c r="G23" s="104">
        <v>12629</v>
      </c>
    </row>
    <row r="24" spans="2:7" x14ac:dyDescent="0.2">
      <c r="B24" s="11" t="s">
        <v>360</v>
      </c>
      <c r="C24" s="48">
        <v>299482</v>
      </c>
      <c r="D24" s="48">
        <v>318637</v>
      </c>
      <c r="E24" s="48">
        <v>315060</v>
      </c>
      <c r="F24" s="48">
        <v>307166</v>
      </c>
      <c r="G24" s="71">
        <v>316995</v>
      </c>
    </row>
    <row r="25" spans="2:7" x14ac:dyDescent="0.2">
      <c r="B25" s="12" t="s">
        <v>361</v>
      </c>
      <c r="C25" s="48">
        <v>299271</v>
      </c>
      <c r="D25" s="48">
        <v>318417</v>
      </c>
      <c r="E25" s="48">
        <v>314858</v>
      </c>
      <c r="F25" s="48">
        <v>306873</v>
      </c>
      <c r="G25" s="71">
        <v>316729</v>
      </c>
    </row>
    <row r="26" spans="2:7" x14ac:dyDescent="0.2">
      <c r="B26" s="12" t="s">
        <v>362</v>
      </c>
      <c r="C26" s="35">
        <v>211</v>
      </c>
      <c r="D26" s="35">
        <v>220</v>
      </c>
      <c r="E26" s="35">
        <v>202</v>
      </c>
      <c r="F26" s="35">
        <v>293</v>
      </c>
      <c r="G26" s="105">
        <v>266</v>
      </c>
    </row>
    <row r="27" spans="2:7" x14ac:dyDescent="0.2">
      <c r="B27" s="11" t="s">
        <v>363</v>
      </c>
      <c r="C27" s="48">
        <v>42376</v>
      </c>
      <c r="D27" s="48">
        <v>43498</v>
      </c>
      <c r="E27" s="48">
        <v>43119</v>
      </c>
      <c r="F27" s="48">
        <v>41979</v>
      </c>
      <c r="G27" s="71">
        <v>43043</v>
      </c>
    </row>
    <row r="28" spans="2:7" x14ac:dyDescent="0.2">
      <c r="B28" s="12" t="s">
        <v>364</v>
      </c>
      <c r="C28" s="35">
        <v>42376</v>
      </c>
      <c r="D28" s="35">
        <v>43498</v>
      </c>
      <c r="E28" s="35">
        <v>43119</v>
      </c>
      <c r="F28" s="35">
        <v>41979</v>
      </c>
      <c r="G28" s="104">
        <v>43043</v>
      </c>
    </row>
    <row r="29" spans="2:7" x14ac:dyDescent="0.2">
      <c r="B29" s="11" t="s">
        <v>365</v>
      </c>
      <c r="C29" s="48">
        <v>405502</v>
      </c>
      <c r="D29" s="48">
        <v>420780</v>
      </c>
      <c r="E29" s="48">
        <v>335877</v>
      </c>
      <c r="F29" s="48">
        <v>267843</v>
      </c>
      <c r="G29" s="71">
        <v>260183</v>
      </c>
    </row>
    <row r="30" spans="2:7" x14ac:dyDescent="0.2">
      <c r="B30" s="12" t="s">
        <v>366</v>
      </c>
      <c r="C30" s="48">
        <v>405396</v>
      </c>
      <c r="D30" s="48">
        <v>420700</v>
      </c>
      <c r="E30" s="48">
        <v>335850</v>
      </c>
      <c r="F30" s="48">
        <v>267818</v>
      </c>
      <c r="G30" s="71">
        <v>260120</v>
      </c>
    </row>
    <row r="31" spans="2:7" x14ac:dyDescent="0.2">
      <c r="B31" s="12" t="s">
        <v>367</v>
      </c>
      <c r="C31" s="48">
        <v>0</v>
      </c>
      <c r="D31" s="48">
        <v>0</v>
      </c>
      <c r="E31" s="48" t="s">
        <v>107</v>
      </c>
      <c r="F31" s="48" t="s">
        <v>463</v>
      </c>
      <c r="G31" s="2" t="s">
        <v>107</v>
      </c>
    </row>
    <row r="32" spans="2:7" ht="13.8" thickBot="1" x14ac:dyDescent="0.25">
      <c r="B32" s="38" t="s">
        <v>368</v>
      </c>
      <c r="C32" s="34">
        <v>106</v>
      </c>
      <c r="D32" s="34">
        <v>80</v>
      </c>
      <c r="E32" s="34">
        <v>27</v>
      </c>
      <c r="F32" s="34">
        <v>25</v>
      </c>
      <c r="G32" s="106">
        <v>63</v>
      </c>
    </row>
    <row r="33" spans="2:7" x14ac:dyDescent="0.2">
      <c r="B33" s="44" t="s">
        <v>369</v>
      </c>
    </row>
    <row r="35" spans="2:7" x14ac:dyDescent="0.2">
      <c r="F35" s="71"/>
      <c r="G35" s="71"/>
    </row>
  </sheetData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F534EAE0-57AC-4980-806D-5626EA3186CA}">
            <xm:f>年度表!#REF!</xm:f>
            <x14:dxf>
              <numFmt numFmtId="187" formatCode="&quot;令&quot;&quot;和&quot;&quot;元&quot;&quot;年&quot;&quot;度&quot;"/>
            </x14:dxf>
          </x14:cfRule>
          <xm:sqref>C4:G4</xm:sqref>
        </x14:conditionalFormatting>
        <x14:conditionalFormatting xmlns:xm="http://schemas.microsoft.com/office/excel/2006/main">
          <x14:cfRule type="cellIs" priority="2" operator="equal" id="{CA18B4B7-428B-41C7-AF8B-EDAFD3740D73}">
            <xm:f>年度表!$I$27</xm:f>
            <x14:dxf>
              <numFmt numFmtId="187" formatCode="&quot;令&quot;&quot;和&quot;&quot;元&quot;&quot;年&quot;&quot;度&quot;"/>
            </x14:dxf>
          </x14:cfRule>
          <xm:sqref>D4</xm:sqref>
        </x14:conditionalFormatting>
        <x14:conditionalFormatting xmlns:xm="http://schemas.microsoft.com/office/excel/2006/main">
          <x14:cfRule type="cellIs" priority="1" operator="equal" id="{FD348121-F69B-4C82-B223-1C6B3F5AEF86}">
            <xm:f>年度表!$I$27</xm:f>
            <x14:dxf>
              <numFmt numFmtId="187" formatCode="&quot;令&quot;&quot;和&quot;&quot;元&quot;&quot;年&quot;&quot;度&quot;"/>
            </x14:dxf>
          </x14:cfRule>
          <xm:sqref>C4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CCFFCC"/>
    <pageSetUpPr fitToPage="1"/>
  </sheetPr>
  <dimension ref="B2:H12"/>
  <sheetViews>
    <sheetView zoomScaleSheetLayoutView="100" workbookViewId="0">
      <selection activeCell="H11" sqref="H11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8" width="10.88671875" style="44" customWidth="1"/>
    <col min="9" max="16384" width="2.6640625" style="44"/>
  </cols>
  <sheetData>
    <row r="2" spans="2:8" x14ac:dyDescent="0.2">
      <c r="B2" s="43" t="s">
        <v>414</v>
      </c>
    </row>
    <row r="3" spans="2:8" ht="2.1" customHeight="1" thickBot="1" x14ac:dyDescent="0.25">
      <c r="B3" s="43"/>
    </row>
    <row r="4" spans="2:8" x14ac:dyDescent="0.2">
      <c r="B4" s="146" t="s">
        <v>0</v>
      </c>
      <c r="C4" s="149" t="s">
        <v>41</v>
      </c>
      <c r="D4" s="149"/>
      <c r="E4" s="149"/>
      <c r="F4" s="149"/>
      <c r="G4" s="149"/>
      <c r="H4" s="144" t="s">
        <v>133</v>
      </c>
    </row>
    <row r="5" spans="2:8" x14ac:dyDescent="0.2">
      <c r="B5" s="148"/>
      <c r="C5" s="85" t="s">
        <v>4</v>
      </c>
      <c r="D5" s="85" t="s">
        <v>130</v>
      </c>
      <c r="E5" s="85" t="s">
        <v>131</v>
      </c>
      <c r="F5" s="85" t="s">
        <v>132</v>
      </c>
      <c r="G5" s="85" t="s">
        <v>15</v>
      </c>
      <c r="H5" s="167"/>
    </row>
    <row r="6" spans="2:8" x14ac:dyDescent="0.2">
      <c r="B6" s="45"/>
      <c r="C6" s="46" t="s">
        <v>17</v>
      </c>
      <c r="D6" s="46" t="s">
        <v>17</v>
      </c>
      <c r="E6" s="46" t="s">
        <v>17</v>
      </c>
      <c r="F6" s="46" t="s">
        <v>17</v>
      </c>
      <c r="G6" s="46" t="s">
        <v>17</v>
      </c>
      <c r="H6" s="46" t="s">
        <v>134</v>
      </c>
    </row>
    <row r="7" spans="2:8" x14ac:dyDescent="0.2">
      <c r="B7" s="53" t="s">
        <v>476</v>
      </c>
      <c r="C7" s="48">
        <v>308</v>
      </c>
      <c r="D7" s="48">
        <v>260</v>
      </c>
      <c r="E7" s="48">
        <v>41</v>
      </c>
      <c r="F7" s="48">
        <v>0</v>
      </c>
      <c r="G7" s="48">
        <v>7</v>
      </c>
      <c r="H7" s="48">
        <v>78880</v>
      </c>
    </row>
    <row r="8" spans="2:8" x14ac:dyDescent="0.2">
      <c r="B8" s="53" t="s">
        <v>477</v>
      </c>
      <c r="C8" s="48">
        <v>295</v>
      </c>
      <c r="D8" s="48">
        <v>230</v>
      </c>
      <c r="E8" s="48">
        <v>59</v>
      </c>
      <c r="F8" s="48">
        <v>0</v>
      </c>
      <c r="G8" s="48">
        <v>6</v>
      </c>
      <c r="H8" s="48">
        <v>75374</v>
      </c>
    </row>
    <row r="9" spans="2:8" x14ac:dyDescent="0.2">
      <c r="B9" s="53" t="s">
        <v>478</v>
      </c>
      <c r="C9" s="47">
        <v>281</v>
      </c>
      <c r="D9" s="48">
        <v>232</v>
      </c>
      <c r="E9" s="48">
        <v>46</v>
      </c>
      <c r="F9" s="48">
        <v>0</v>
      </c>
      <c r="G9" s="48">
        <v>3</v>
      </c>
      <c r="H9" s="48">
        <v>71768</v>
      </c>
    </row>
    <row r="10" spans="2:8" x14ac:dyDescent="0.2">
      <c r="B10" s="53" t="s">
        <v>479</v>
      </c>
      <c r="C10" s="54">
        <v>258</v>
      </c>
      <c r="D10" s="61">
        <v>224</v>
      </c>
      <c r="E10" s="61">
        <v>31</v>
      </c>
      <c r="F10" s="64" t="s">
        <v>463</v>
      </c>
      <c r="G10" s="61">
        <v>3</v>
      </c>
      <c r="H10" s="63">
        <v>58137</v>
      </c>
    </row>
    <row r="11" spans="2:8" ht="13.8" thickBot="1" x14ac:dyDescent="0.25">
      <c r="B11" s="108" t="s">
        <v>471</v>
      </c>
      <c r="C11" s="93">
        <v>240</v>
      </c>
      <c r="D11" s="93">
        <v>208</v>
      </c>
      <c r="E11" s="93">
        <v>29</v>
      </c>
      <c r="F11" s="96" t="s">
        <v>107</v>
      </c>
      <c r="G11" s="93">
        <v>3</v>
      </c>
      <c r="H11" s="95">
        <v>51319</v>
      </c>
    </row>
    <row r="12" spans="2:8" x14ac:dyDescent="0.2">
      <c r="B12" s="44" t="s">
        <v>52</v>
      </c>
    </row>
  </sheetData>
  <mergeCells count="3">
    <mergeCell ref="B4:B5"/>
    <mergeCell ref="C4:G4"/>
    <mergeCell ref="H4:H5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D23BDC3B-1478-4063-B970-307CE8392217}">
            <xm:f>年度表!$I$27</xm:f>
            <x14:dxf>
              <numFmt numFmtId="187" formatCode="&quot;令&quot;&quot;和&quot;&quot;元&quot;&quot;年&quot;&quot;度&quot;"/>
            </x14:dxf>
          </x14:cfRule>
          <xm:sqref>B7:B9 B11</xm:sqref>
        </x14:conditionalFormatting>
        <x14:conditionalFormatting xmlns:xm="http://schemas.microsoft.com/office/excel/2006/main">
          <x14:cfRule type="cellIs" priority="1" operator="equal" id="{6DC581B0-4364-4D14-B08E-476A15F8C16F}">
            <xm:f>年度表!$I$27</xm:f>
            <x14:dxf>
              <numFmt numFmtId="187" formatCode="&quot;令&quot;&quot;和&quot;&quot;元&quot;&quot;年&quot;&quot;度&quot;"/>
            </x14:dxf>
          </x14:cfRule>
          <xm:sqref>B10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CCFFCC"/>
    <pageSetUpPr fitToPage="1"/>
  </sheetPr>
  <dimension ref="B2:G12"/>
  <sheetViews>
    <sheetView zoomScaleSheetLayoutView="100" workbookViewId="0">
      <selection activeCell="G10" sqref="G10"/>
    </sheetView>
  </sheetViews>
  <sheetFormatPr defaultColWidth="2.6640625" defaultRowHeight="13.2" x14ac:dyDescent="0.2"/>
  <cols>
    <col min="1" max="1" width="2.6640625" style="44"/>
    <col min="2" max="2" width="16.77734375" style="44" bestFit="1" customWidth="1"/>
    <col min="3" max="7" width="10.88671875" style="44" customWidth="1"/>
    <col min="8" max="16384" width="2.6640625" style="44"/>
  </cols>
  <sheetData>
    <row r="2" spans="2:7" x14ac:dyDescent="0.2">
      <c r="B2" s="43" t="s">
        <v>415</v>
      </c>
    </row>
    <row r="3" spans="2:7" ht="13.8" thickBot="1" x14ac:dyDescent="0.25">
      <c r="G3" s="2" t="s">
        <v>2</v>
      </c>
    </row>
    <row r="4" spans="2:7" ht="13.8" thickBot="1" x14ac:dyDescent="0.25">
      <c r="B4" s="146" t="s">
        <v>135</v>
      </c>
      <c r="C4" s="172" t="s">
        <v>136</v>
      </c>
      <c r="D4" s="178"/>
      <c r="E4" s="178"/>
      <c r="F4" s="178"/>
      <c r="G4" s="178"/>
    </row>
    <row r="5" spans="2:7" x14ac:dyDescent="0.2">
      <c r="B5" s="148"/>
      <c r="C5" s="59">
        <v>43468</v>
      </c>
      <c r="D5" s="88">
        <v>43834</v>
      </c>
      <c r="E5" s="88">
        <v>44200</v>
      </c>
      <c r="F5" s="33">
        <v>44566</v>
      </c>
      <c r="G5" s="33">
        <v>44931</v>
      </c>
    </row>
    <row r="6" spans="2:7" x14ac:dyDescent="0.2">
      <c r="B6" s="45"/>
      <c r="C6" s="46" t="s">
        <v>17</v>
      </c>
      <c r="D6" s="46" t="s">
        <v>17</v>
      </c>
      <c r="E6" s="46" t="s">
        <v>17</v>
      </c>
      <c r="F6" s="46" t="s">
        <v>17</v>
      </c>
      <c r="G6" s="46" t="s">
        <v>385</v>
      </c>
    </row>
    <row r="7" spans="2:7" x14ac:dyDescent="0.2">
      <c r="B7" s="91" t="s">
        <v>4</v>
      </c>
      <c r="C7" s="48">
        <v>125</v>
      </c>
      <c r="D7" s="48">
        <v>129</v>
      </c>
      <c r="E7" s="48">
        <v>134</v>
      </c>
      <c r="F7" s="48">
        <v>126</v>
      </c>
      <c r="G7" s="44">
        <v>132</v>
      </c>
    </row>
    <row r="8" spans="2:7" x14ac:dyDescent="0.2">
      <c r="B8" s="13" t="s">
        <v>137</v>
      </c>
      <c r="C8" s="48">
        <v>79</v>
      </c>
      <c r="D8" s="48">
        <v>82</v>
      </c>
      <c r="E8" s="48">
        <v>86</v>
      </c>
      <c r="F8" s="48">
        <v>79</v>
      </c>
      <c r="G8" s="44">
        <v>84</v>
      </c>
    </row>
    <row r="9" spans="2:7" x14ac:dyDescent="0.2">
      <c r="B9" s="13" t="s">
        <v>138</v>
      </c>
      <c r="C9" s="47">
        <v>44</v>
      </c>
      <c r="D9" s="48">
        <v>45</v>
      </c>
      <c r="E9" s="48">
        <v>46</v>
      </c>
      <c r="F9" s="48">
        <v>46</v>
      </c>
      <c r="G9" s="44">
        <v>47</v>
      </c>
    </row>
    <row r="10" spans="2:7" ht="13.8" thickBot="1" x14ac:dyDescent="0.25">
      <c r="B10" s="40" t="s">
        <v>139</v>
      </c>
      <c r="C10" s="39">
        <v>2</v>
      </c>
      <c r="D10" s="34">
        <v>2</v>
      </c>
      <c r="E10" s="34">
        <v>2</v>
      </c>
      <c r="F10" s="34">
        <v>1</v>
      </c>
      <c r="G10" s="106">
        <v>1</v>
      </c>
    </row>
    <row r="11" spans="2:7" x14ac:dyDescent="0.2">
      <c r="B11" s="44" t="s">
        <v>371</v>
      </c>
    </row>
    <row r="12" spans="2:7" x14ac:dyDescent="0.2">
      <c r="B12" s="44" t="s">
        <v>52</v>
      </c>
    </row>
  </sheetData>
  <mergeCells count="2">
    <mergeCell ref="B4:B5"/>
    <mergeCell ref="C4:G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3CC2A2-B201-4305-A559-8E1E88BD93D7}">
            <xm:f>年度表!$I$27</xm:f>
            <x14:dxf>
              <numFmt numFmtId="187" formatCode="&quot;令&quot;&quot;和&quot;&quot;元&quot;&quot;年&quot;&quot;度&quot;"/>
            </x14:dxf>
          </x14:cfRule>
          <xm:sqref>C5</xm:sqref>
        </x14:conditionalFormatting>
        <x14:conditionalFormatting xmlns:xm="http://schemas.microsoft.com/office/excel/2006/main">
          <x14:cfRule type="cellIs" priority="3" operator="equal" id="{AA5C3498-CA11-4B05-9B57-432A662A7D9B}">
            <xm:f>年度表!#REF!</xm:f>
            <x14:dxf>
              <numFmt numFmtId="187" formatCode="&quot;令&quot;&quot;和&quot;&quot;元&quot;&quot;年&quot;&quot;度&quot;"/>
            </x14:dxf>
          </x14:cfRule>
          <xm:sqref>C5:G5</xm:sqref>
        </x14:conditionalFormatting>
        <x14:conditionalFormatting xmlns:xm="http://schemas.microsoft.com/office/excel/2006/main">
          <x14:cfRule type="cellIs" priority="2" operator="equal" id="{E4416429-284B-484F-882D-EB3F26021C15}">
            <xm:f>年度表!$I$27</xm:f>
            <x14:dxf>
              <numFmt numFmtId="187" formatCode="&quot;令&quot;&quot;和&quot;&quot;元&quot;&quot;年&quot;&quot;度&quot;"/>
            </x14:dxf>
          </x14:cfRule>
          <xm:sqref>D5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CCFFCC"/>
    <pageSetUpPr fitToPage="1"/>
  </sheetPr>
  <dimension ref="B2:L11"/>
  <sheetViews>
    <sheetView zoomScaleSheetLayoutView="100" workbookViewId="0">
      <selection activeCell="L7" sqref="L7"/>
    </sheetView>
  </sheetViews>
  <sheetFormatPr defaultColWidth="2.6640625" defaultRowHeight="13.2" x14ac:dyDescent="0.2"/>
  <cols>
    <col min="1" max="1" width="2.6640625" style="44"/>
    <col min="2" max="2" width="16.77734375" style="44" bestFit="1" customWidth="1"/>
    <col min="3" max="12" width="6.44140625" style="44" customWidth="1"/>
    <col min="13" max="16384" width="2.6640625" style="44"/>
  </cols>
  <sheetData>
    <row r="2" spans="2:12" x14ac:dyDescent="0.2">
      <c r="B2" s="43" t="s">
        <v>416</v>
      </c>
    </row>
    <row r="3" spans="2:12" ht="13.8" thickBot="1" x14ac:dyDescent="0.25">
      <c r="L3" s="2" t="s">
        <v>2</v>
      </c>
    </row>
    <row r="4" spans="2:12" x14ac:dyDescent="0.2">
      <c r="B4" s="146" t="s">
        <v>135</v>
      </c>
      <c r="C4" s="180">
        <v>43468</v>
      </c>
      <c r="D4" s="181"/>
      <c r="E4" s="180">
        <v>43834</v>
      </c>
      <c r="F4" s="181"/>
      <c r="G4" s="179">
        <v>44200</v>
      </c>
      <c r="H4" s="179"/>
      <c r="I4" s="179">
        <v>44566</v>
      </c>
      <c r="J4" s="179"/>
      <c r="K4" s="179">
        <v>44931</v>
      </c>
      <c r="L4" s="179"/>
    </row>
    <row r="5" spans="2:12" x14ac:dyDescent="0.2">
      <c r="B5" s="148"/>
      <c r="C5" s="72" t="s">
        <v>140</v>
      </c>
      <c r="D5" s="72" t="s">
        <v>141</v>
      </c>
      <c r="E5" s="72" t="s">
        <v>140</v>
      </c>
      <c r="F5" s="72" t="s">
        <v>141</v>
      </c>
      <c r="G5" s="72" t="s">
        <v>140</v>
      </c>
      <c r="H5" s="72" t="s">
        <v>141</v>
      </c>
      <c r="I5" s="72" t="s">
        <v>140</v>
      </c>
      <c r="J5" s="72" t="s">
        <v>141</v>
      </c>
      <c r="K5" s="72" t="s">
        <v>140</v>
      </c>
      <c r="L5" s="73" t="s">
        <v>141</v>
      </c>
    </row>
    <row r="6" spans="2:12" x14ac:dyDescent="0.2">
      <c r="B6" s="45"/>
      <c r="C6" s="46" t="s">
        <v>17</v>
      </c>
      <c r="D6" s="46" t="s">
        <v>17</v>
      </c>
      <c r="E6" s="46" t="s">
        <v>17</v>
      </c>
      <c r="F6" s="46" t="s">
        <v>17</v>
      </c>
      <c r="G6" s="46" t="s">
        <v>17</v>
      </c>
      <c r="H6" s="46" t="s">
        <v>17</v>
      </c>
      <c r="I6" s="46" t="s">
        <v>17</v>
      </c>
      <c r="J6" s="46" t="s">
        <v>17</v>
      </c>
      <c r="K6" s="46" t="s">
        <v>17</v>
      </c>
      <c r="L6" s="46" t="s">
        <v>17</v>
      </c>
    </row>
    <row r="7" spans="2:12" x14ac:dyDescent="0.2">
      <c r="B7" s="91" t="s">
        <v>4</v>
      </c>
      <c r="C7" s="48">
        <v>27</v>
      </c>
      <c r="D7" s="48">
        <v>24</v>
      </c>
      <c r="E7" s="48">
        <v>25</v>
      </c>
      <c r="F7" s="48">
        <v>21</v>
      </c>
      <c r="G7" s="48">
        <v>23</v>
      </c>
      <c r="H7" s="48">
        <v>18</v>
      </c>
      <c r="I7" s="48">
        <v>20</v>
      </c>
      <c r="J7" s="48">
        <v>28</v>
      </c>
      <c r="K7" s="44">
        <v>28</v>
      </c>
      <c r="L7" s="44">
        <v>22</v>
      </c>
    </row>
    <row r="8" spans="2:12" x14ac:dyDescent="0.2">
      <c r="B8" s="13" t="s">
        <v>137</v>
      </c>
      <c r="C8" s="48">
        <v>16</v>
      </c>
      <c r="D8" s="48">
        <v>16</v>
      </c>
      <c r="E8" s="48">
        <v>14</v>
      </c>
      <c r="F8" s="48">
        <v>11</v>
      </c>
      <c r="G8" s="48">
        <v>17</v>
      </c>
      <c r="H8" s="48">
        <v>13</v>
      </c>
      <c r="I8" s="48">
        <v>12</v>
      </c>
      <c r="J8" s="48">
        <v>19</v>
      </c>
      <c r="K8" s="44">
        <v>23</v>
      </c>
      <c r="L8" s="44">
        <v>18</v>
      </c>
    </row>
    <row r="9" spans="2:12" x14ac:dyDescent="0.2">
      <c r="B9" s="13" t="s">
        <v>138</v>
      </c>
      <c r="C9" s="47">
        <v>11</v>
      </c>
      <c r="D9" s="48">
        <v>8</v>
      </c>
      <c r="E9" s="48">
        <v>11</v>
      </c>
      <c r="F9" s="48">
        <v>10</v>
      </c>
      <c r="G9" s="48">
        <v>6</v>
      </c>
      <c r="H9" s="48">
        <v>5</v>
      </c>
      <c r="I9" s="48">
        <v>8</v>
      </c>
      <c r="J9" s="48">
        <v>8</v>
      </c>
      <c r="K9" s="44">
        <v>5</v>
      </c>
      <c r="L9" s="44">
        <v>4</v>
      </c>
    </row>
    <row r="10" spans="2:12" ht="13.8" thickBot="1" x14ac:dyDescent="0.25">
      <c r="B10" s="40" t="s">
        <v>139</v>
      </c>
      <c r="C10" s="39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1</v>
      </c>
      <c r="K10" s="34">
        <v>0</v>
      </c>
      <c r="L10" s="34">
        <v>0</v>
      </c>
    </row>
    <row r="11" spans="2:12" x14ac:dyDescent="0.2">
      <c r="B11" s="44" t="s">
        <v>52</v>
      </c>
    </row>
  </sheetData>
  <mergeCells count="6">
    <mergeCell ref="K4:L4"/>
    <mergeCell ref="B4:B5"/>
    <mergeCell ref="C4:D4"/>
    <mergeCell ref="E4:F4"/>
    <mergeCell ref="G4:H4"/>
    <mergeCell ref="I4:J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AD2FE621-B9E7-42C6-A792-16167D6438E9}">
            <xm:f>年度表!#REF!</xm:f>
            <x14:dxf>
              <numFmt numFmtId="187" formatCode="&quot;令&quot;&quot;和&quot;&quot;元&quot;&quot;年&quot;&quot;度&quot;"/>
            </x14:dxf>
          </x14:cfRule>
          <xm:sqref>G4:L4</xm:sqref>
        </x14:conditionalFormatting>
        <x14:conditionalFormatting xmlns:xm="http://schemas.microsoft.com/office/excel/2006/main">
          <x14:cfRule type="cellIs" priority="2" operator="equal" id="{4DF40E3A-220A-4B08-B9F3-EAB19C46F084}">
            <xm:f>年度表!$I$27</xm:f>
            <x14:dxf>
              <numFmt numFmtId="187" formatCode="&quot;令&quot;&quot;和&quot;&quot;元&quot;&quot;年&quot;&quot;度&quot;"/>
            </x14:dxf>
          </x14:cfRule>
          <xm:sqref>E4</xm:sqref>
        </x14:conditionalFormatting>
        <x14:conditionalFormatting xmlns:xm="http://schemas.microsoft.com/office/excel/2006/main">
          <x14:cfRule type="cellIs" priority="1" operator="equal" id="{F2EB8592-CC00-464F-866F-D3671AFB7A5F}">
            <xm:f>年度表!$I$27</xm:f>
            <x14:dxf>
              <numFmt numFmtId="187" formatCode="&quot;令&quot;&quot;和&quot;&quot;元&quot;&quot;年&quot;&quot;度&quot;"/>
            </x14:dxf>
          </x14:cfRule>
          <xm:sqref>C4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CCFFCC"/>
    <pageSetUpPr fitToPage="1"/>
  </sheetPr>
  <dimension ref="B2:O21"/>
  <sheetViews>
    <sheetView zoomScaleSheetLayoutView="100" workbookViewId="0">
      <selection activeCell="L20" sqref="L20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15" width="5.44140625" style="44" customWidth="1"/>
    <col min="16" max="16384" width="2.6640625" style="44"/>
  </cols>
  <sheetData>
    <row r="2" spans="2:15" x14ac:dyDescent="0.2">
      <c r="B2" s="43" t="s">
        <v>417</v>
      </c>
    </row>
    <row r="3" spans="2:15" ht="13.8" thickBot="1" x14ac:dyDescent="0.25">
      <c r="O3" s="2" t="s">
        <v>2</v>
      </c>
    </row>
    <row r="4" spans="2:15" x14ac:dyDescent="0.2">
      <c r="B4" s="146" t="s">
        <v>0</v>
      </c>
      <c r="C4" s="149" t="s">
        <v>142</v>
      </c>
      <c r="D4" s="149" t="s">
        <v>143</v>
      </c>
      <c r="E4" s="149"/>
      <c r="F4" s="149"/>
      <c r="G4" s="149" t="s">
        <v>145</v>
      </c>
      <c r="H4" s="149"/>
      <c r="I4" s="149"/>
      <c r="J4" s="149" t="s">
        <v>146</v>
      </c>
      <c r="K4" s="149"/>
      <c r="L4" s="149"/>
      <c r="M4" s="144" t="s">
        <v>147</v>
      </c>
      <c r="N4" s="145"/>
      <c r="O4" s="145"/>
    </row>
    <row r="5" spans="2:15" x14ac:dyDescent="0.2">
      <c r="B5" s="148"/>
      <c r="C5" s="166"/>
      <c r="D5" s="72" t="s">
        <v>144</v>
      </c>
      <c r="E5" s="72" t="s">
        <v>91</v>
      </c>
      <c r="F5" s="72" t="s">
        <v>92</v>
      </c>
      <c r="G5" s="72" t="s">
        <v>144</v>
      </c>
      <c r="H5" s="72" t="s">
        <v>91</v>
      </c>
      <c r="I5" s="72" t="s">
        <v>92</v>
      </c>
      <c r="J5" s="72" t="s">
        <v>144</v>
      </c>
      <c r="K5" s="72" t="s">
        <v>91</v>
      </c>
      <c r="L5" s="72" t="s">
        <v>92</v>
      </c>
      <c r="M5" s="72" t="s">
        <v>144</v>
      </c>
      <c r="N5" s="72" t="s">
        <v>91</v>
      </c>
      <c r="O5" s="73" t="s">
        <v>92</v>
      </c>
    </row>
    <row r="6" spans="2:15" x14ac:dyDescent="0.2">
      <c r="B6" s="45"/>
      <c r="C6" s="46" t="s">
        <v>17</v>
      </c>
      <c r="D6" s="46" t="s">
        <v>17</v>
      </c>
      <c r="E6" s="46" t="s">
        <v>17</v>
      </c>
      <c r="F6" s="46" t="s">
        <v>17</v>
      </c>
      <c r="G6" s="46" t="s">
        <v>17</v>
      </c>
      <c r="H6" s="46" t="s">
        <v>17</v>
      </c>
      <c r="I6" s="46" t="s">
        <v>17</v>
      </c>
      <c r="J6" s="46" t="s">
        <v>17</v>
      </c>
      <c r="K6" s="46" t="s">
        <v>17</v>
      </c>
      <c r="L6" s="46" t="s">
        <v>17</v>
      </c>
      <c r="M6" s="46" t="s">
        <v>17</v>
      </c>
      <c r="N6" s="46" t="s">
        <v>17</v>
      </c>
      <c r="O6" s="46" t="s">
        <v>17</v>
      </c>
    </row>
    <row r="7" spans="2:15" x14ac:dyDescent="0.2">
      <c r="B7" s="49" t="s">
        <v>476</v>
      </c>
      <c r="C7" s="48">
        <v>84</v>
      </c>
      <c r="D7" s="48">
        <v>84</v>
      </c>
      <c r="E7" s="48">
        <v>12</v>
      </c>
      <c r="F7" s="48">
        <v>72</v>
      </c>
      <c r="G7" s="48">
        <v>17</v>
      </c>
      <c r="H7" s="48">
        <v>3</v>
      </c>
      <c r="I7" s="48">
        <v>14</v>
      </c>
      <c r="J7" s="48">
        <v>16</v>
      </c>
      <c r="K7" s="48">
        <v>4</v>
      </c>
      <c r="L7" s="48">
        <v>12</v>
      </c>
      <c r="M7" s="48">
        <v>2</v>
      </c>
      <c r="N7" s="48">
        <v>0</v>
      </c>
      <c r="O7" s="48">
        <v>2</v>
      </c>
    </row>
    <row r="8" spans="2:15" x14ac:dyDescent="0.2">
      <c r="B8" s="49" t="s">
        <v>477</v>
      </c>
      <c r="C8" s="48">
        <v>84</v>
      </c>
      <c r="D8" s="48">
        <v>84</v>
      </c>
      <c r="E8" s="48">
        <v>15</v>
      </c>
      <c r="F8" s="48">
        <v>69</v>
      </c>
      <c r="G8" s="48">
        <v>28</v>
      </c>
      <c r="H8" s="48">
        <v>6</v>
      </c>
      <c r="I8" s="48">
        <v>22</v>
      </c>
      <c r="J8" s="48">
        <v>24</v>
      </c>
      <c r="K8" s="48">
        <v>2</v>
      </c>
      <c r="L8" s="48">
        <v>22</v>
      </c>
      <c r="M8" s="48">
        <v>3</v>
      </c>
      <c r="N8" s="48">
        <v>1</v>
      </c>
      <c r="O8" s="48">
        <v>2</v>
      </c>
    </row>
    <row r="9" spans="2:15" x14ac:dyDescent="0.2">
      <c r="B9" s="49" t="s">
        <v>478</v>
      </c>
      <c r="C9" s="48">
        <v>84</v>
      </c>
      <c r="D9" s="48">
        <v>84</v>
      </c>
      <c r="E9" s="48">
        <v>17</v>
      </c>
      <c r="F9" s="48">
        <v>67</v>
      </c>
      <c r="G9" s="48">
        <v>20</v>
      </c>
      <c r="H9" s="48">
        <v>4</v>
      </c>
      <c r="I9" s="48">
        <v>16</v>
      </c>
      <c r="J9" s="48">
        <v>16</v>
      </c>
      <c r="K9" s="48">
        <v>2</v>
      </c>
      <c r="L9" s="48">
        <v>14</v>
      </c>
      <c r="M9" s="48">
        <v>3</v>
      </c>
      <c r="N9" s="48">
        <v>0</v>
      </c>
      <c r="O9" s="48">
        <v>3</v>
      </c>
    </row>
    <row r="10" spans="2:15" x14ac:dyDescent="0.2">
      <c r="B10" s="49" t="s">
        <v>479</v>
      </c>
      <c r="C10" s="47">
        <v>84</v>
      </c>
      <c r="D10" s="57">
        <v>84</v>
      </c>
      <c r="E10" s="57">
        <v>14</v>
      </c>
      <c r="F10" s="57">
        <v>70</v>
      </c>
      <c r="G10" s="57">
        <v>30</v>
      </c>
      <c r="H10" s="57">
        <v>5</v>
      </c>
      <c r="I10" s="57">
        <v>25</v>
      </c>
      <c r="J10" s="57">
        <v>30</v>
      </c>
      <c r="K10" s="57">
        <v>6</v>
      </c>
      <c r="L10" s="57">
        <v>22</v>
      </c>
      <c r="M10" s="57">
        <v>2</v>
      </c>
      <c r="N10" s="57">
        <v>2</v>
      </c>
      <c r="O10" s="57">
        <v>0</v>
      </c>
    </row>
    <row r="11" spans="2:15" ht="13.8" thickBot="1" x14ac:dyDescent="0.25">
      <c r="B11" s="92" t="s">
        <v>471</v>
      </c>
      <c r="C11" s="39">
        <v>84</v>
      </c>
      <c r="D11" s="94">
        <v>84</v>
      </c>
      <c r="E11" s="94">
        <v>15</v>
      </c>
      <c r="F11" s="94">
        <v>69</v>
      </c>
      <c r="G11" s="94">
        <v>25</v>
      </c>
      <c r="H11" s="94">
        <v>5</v>
      </c>
      <c r="I11" s="94">
        <v>20</v>
      </c>
      <c r="J11" s="94">
        <v>25</v>
      </c>
      <c r="K11" s="94">
        <v>4</v>
      </c>
      <c r="L11" s="94">
        <v>21</v>
      </c>
      <c r="M11" s="94">
        <v>0</v>
      </c>
      <c r="N11" s="94">
        <v>0</v>
      </c>
      <c r="O11" s="94">
        <v>0</v>
      </c>
    </row>
    <row r="12" spans="2:15" ht="13.8" thickBot="1" x14ac:dyDescent="0.25"/>
    <row r="13" spans="2:15" x14ac:dyDescent="0.2">
      <c r="B13" s="146" t="s">
        <v>0</v>
      </c>
      <c r="C13" s="149" t="s">
        <v>148</v>
      </c>
      <c r="D13" s="149"/>
      <c r="E13" s="149"/>
      <c r="F13" s="149" t="s">
        <v>149</v>
      </c>
      <c r="G13" s="149"/>
      <c r="H13" s="149" t="s">
        <v>150</v>
      </c>
      <c r="I13" s="149"/>
      <c r="J13" s="149" t="s">
        <v>151</v>
      </c>
      <c r="K13" s="149"/>
      <c r="L13" s="144"/>
    </row>
    <row r="14" spans="2:15" x14ac:dyDescent="0.2">
      <c r="B14" s="148"/>
      <c r="C14" s="72" t="s">
        <v>324</v>
      </c>
      <c r="D14" s="72" t="s">
        <v>325</v>
      </c>
      <c r="E14" s="72" t="s">
        <v>15</v>
      </c>
      <c r="F14" s="72" t="s">
        <v>91</v>
      </c>
      <c r="G14" s="72" t="s">
        <v>92</v>
      </c>
      <c r="H14" s="72" t="s">
        <v>91</v>
      </c>
      <c r="I14" s="72" t="s">
        <v>92</v>
      </c>
      <c r="J14" s="72" t="s">
        <v>152</v>
      </c>
      <c r="K14" s="72" t="s">
        <v>91</v>
      </c>
      <c r="L14" s="73" t="s">
        <v>92</v>
      </c>
    </row>
    <row r="15" spans="2:15" x14ac:dyDescent="0.2">
      <c r="B15" s="45"/>
      <c r="C15" s="46" t="s">
        <v>17</v>
      </c>
      <c r="D15" s="46" t="s">
        <v>17</v>
      </c>
      <c r="E15" s="46" t="s">
        <v>17</v>
      </c>
      <c r="F15" s="46" t="s">
        <v>153</v>
      </c>
      <c r="G15" s="46" t="s">
        <v>153</v>
      </c>
      <c r="H15" s="46" t="s">
        <v>153</v>
      </c>
      <c r="I15" s="46" t="s">
        <v>153</v>
      </c>
      <c r="J15" s="46" t="s">
        <v>153</v>
      </c>
      <c r="K15" s="46" t="s">
        <v>153</v>
      </c>
      <c r="L15" s="46" t="s">
        <v>153</v>
      </c>
    </row>
    <row r="16" spans="2:15" x14ac:dyDescent="0.2">
      <c r="B16" s="49" t="s">
        <v>476</v>
      </c>
      <c r="C16" s="48">
        <v>81</v>
      </c>
      <c r="D16" s="48">
        <v>3</v>
      </c>
      <c r="E16" s="48">
        <v>0</v>
      </c>
      <c r="F16" s="48">
        <v>94</v>
      </c>
      <c r="G16" s="48">
        <v>103</v>
      </c>
      <c r="H16" s="48">
        <v>51</v>
      </c>
      <c r="I16" s="48">
        <v>69</v>
      </c>
      <c r="J16" s="3">
        <v>88.3</v>
      </c>
      <c r="K16" s="3">
        <v>80.8</v>
      </c>
      <c r="L16" s="3">
        <v>89.5</v>
      </c>
    </row>
    <row r="17" spans="2:12" x14ac:dyDescent="0.2">
      <c r="B17" s="49" t="s">
        <v>477</v>
      </c>
      <c r="C17" s="48">
        <v>80</v>
      </c>
      <c r="D17" s="48">
        <v>4</v>
      </c>
      <c r="E17" s="48">
        <v>0</v>
      </c>
      <c r="F17" s="48">
        <v>95</v>
      </c>
      <c r="G17" s="48">
        <v>104</v>
      </c>
      <c r="H17" s="48">
        <v>52</v>
      </c>
      <c r="I17" s="48">
        <v>70</v>
      </c>
      <c r="J17" s="3">
        <v>88.5</v>
      </c>
      <c r="K17" s="3">
        <v>82.2</v>
      </c>
      <c r="L17" s="3">
        <v>89.9</v>
      </c>
    </row>
    <row r="18" spans="2:12" x14ac:dyDescent="0.2">
      <c r="B18" s="49" t="s">
        <v>478</v>
      </c>
      <c r="C18" s="48">
        <v>80</v>
      </c>
      <c r="D18" s="48">
        <v>4</v>
      </c>
      <c r="E18" s="48">
        <v>0</v>
      </c>
      <c r="F18" s="48">
        <v>96</v>
      </c>
      <c r="G18" s="48">
        <v>105</v>
      </c>
      <c r="H18" s="48">
        <v>53</v>
      </c>
      <c r="I18" s="48">
        <v>70</v>
      </c>
      <c r="J18" s="3">
        <v>88.7</v>
      </c>
      <c r="K18" s="3">
        <v>81.7</v>
      </c>
      <c r="L18" s="3">
        <v>90.5</v>
      </c>
    </row>
    <row r="19" spans="2:12" x14ac:dyDescent="0.2">
      <c r="B19" s="49" t="s">
        <v>479</v>
      </c>
      <c r="C19" s="47">
        <v>80</v>
      </c>
      <c r="D19" s="57">
        <v>4</v>
      </c>
      <c r="E19" s="48">
        <v>0</v>
      </c>
      <c r="F19" s="57">
        <v>96</v>
      </c>
      <c r="G19" s="57">
        <v>106</v>
      </c>
      <c r="H19" s="57">
        <v>54</v>
      </c>
      <c r="I19" s="57">
        <v>71</v>
      </c>
      <c r="J19" s="58">
        <v>88.9</v>
      </c>
      <c r="K19" s="58">
        <v>82.8</v>
      </c>
      <c r="L19" s="58">
        <v>90.1</v>
      </c>
    </row>
    <row r="20" spans="2:12" ht="13.8" thickBot="1" x14ac:dyDescent="0.25">
      <c r="B20" s="92" t="s">
        <v>471</v>
      </c>
      <c r="C20" s="39">
        <v>80</v>
      </c>
      <c r="D20" s="94">
        <v>4</v>
      </c>
      <c r="E20" s="109">
        <v>0</v>
      </c>
      <c r="F20" s="94">
        <v>90</v>
      </c>
      <c r="G20" s="94">
        <v>107</v>
      </c>
      <c r="H20" s="94">
        <v>55</v>
      </c>
      <c r="I20" s="94">
        <v>74</v>
      </c>
      <c r="J20" s="107">
        <v>89.4</v>
      </c>
      <c r="K20" s="107">
        <v>83.5</v>
      </c>
      <c r="L20" s="107">
        <v>90.7</v>
      </c>
    </row>
    <row r="21" spans="2:12" x14ac:dyDescent="0.2">
      <c r="B21" s="44" t="s">
        <v>154</v>
      </c>
    </row>
  </sheetData>
  <mergeCells count="11">
    <mergeCell ref="C13:E13"/>
    <mergeCell ref="F13:G13"/>
    <mergeCell ref="H13:I13"/>
    <mergeCell ref="J13:L13"/>
    <mergeCell ref="B13:B14"/>
    <mergeCell ref="M4:O4"/>
    <mergeCell ref="B4:B5"/>
    <mergeCell ref="C4:C5"/>
    <mergeCell ref="D4:F4"/>
    <mergeCell ref="G4:I4"/>
    <mergeCell ref="J4:L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52F2E167-03C8-4A5A-A2BF-0852088793FB}">
            <xm:f>年度表!$I$27</xm:f>
            <x14:dxf>
              <numFmt numFmtId="187" formatCode="&quot;令&quot;&quot;和&quot;&quot;元&quot;&quot;年&quot;&quot;度&quot;"/>
            </x14:dxf>
          </x14:cfRule>
          <xm:sqref>B7:B9 B11 B16:B18 B20</xm:sqref>
        </x14:conditionalFormatting>
        <x14:conditionalFormatting xmlns:xm="http://schemas.microsoft.com/office/excel/2006/main">
          <x14:cfRule type="cellIs" priority="2" operator="equal" id="{AC421C99-3303-46B2-8A35-5899180AA928}">
            <xm:f>年度表!$I$27</xm:f>
            <x14:dxf>
              <numFmt numFmtId="187" formatCode="&quot;令&quot;&quot;和&quot;&quot;元&quot;&quot;年&quot;&quot;度&quot;"/>
            </x14:dxf>
          </x14:cfRule>
          <xm:sqref>B10</xm:sqref>
        </x14:conditionalFormatting>
        <x14:conditionalFormatting xmlns:xm="http://schemas.microsoft.com/office/excel/2006/main">
          <x14:cfRule type="cellIs" priority="1" operator="equal" id="{88A940FC-4B64-4865-89BC-63EDC44A210A}">
            <xm:f>年度表!$I$27</xm:f>
            <x14:dxf>
              <numFmt numFmtId="187" formatCode="&quot;令&quot;&quot;和&quot;&quot;元&quot;&quot;年&quot;&quot;度&quot;"/>
            </x14:dxf>
          </x14:cfRule>
          <xm:sqref>B19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CCFFCC"/>
    <pageSetUpPr fitToPage="1"/>
  </sheetPr>
  <dimension ref="B2:O21"/>
  <sheetViews>
    <sheetView topLeftCell="A4" zoomScaleSheetLayoutView="100" workbookViewId="0">
      <selection activeCell="L20" sqref="L20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15" width="5.44140625" style="44" customWidth="1"/>
    <col min="16" max="16384" width="2.6640625" style="44"/>
  </cols>
  <sheetData>
    <row r="2" spans="2:15" x14ac:dyDescent="0.2">
      <c r="B2" s="43" t="s">
        <v>418</v>
      </c>
    </row>
    <row r="3" spans="2:15" ht="13.8" thickBot="1" x14ac:dyDescent="0.25">
      <c r="O3" s="2" t="s">
        <v>2</v>
      </c>
    </row>
    <row r="4" spans="2:15" x14ac:dyDescent="0.2">
      <c r="B4" s="146" t="s">
        <v>0</v>
      </c>
      <c r="C4" s="149" t="s">
        <v>142</v>
      </c>
      <c r="D4" s="149" t="s">
        <v>143</v>
      </c>
      <c r="E4" s="149"/>
      <c r="F4" s="149"/>
      <c r="G4" s="149" t="s">
        <v>145</v>
      </c>
      <c r="H4" s="149"/>
      <c r="I4" s="149"/>
      <c r="J4" s="149" t="s">
        <v>146</v>
      </c>
      <c r="K4" s="149"/>
      <c r="L4" s="149"/>
      <c r="M4" s="144" t="s">
        <v>147</v>
      </c>
      <c r="N4" s="145"/>
      <c r="O4" s="145"/>
    </row>
    <row r="5" spans="2:15" x14ac:dyDescent="0.2">
      <c r="B5" s="148"/>
      <c r="C5" s="166"/>
      <c r="D5" s="72" t="s">
        <v>144</v>
      </c>
      <c r="E5" s="72" t="s">
        <v>91</v>
      </c>
      <c r="F5" s="72" t="s">
        <v>92</v>
      </c>
      <c r="G5" s="72" t="s">
        <v>144</v>
      </c>
      <c r="H5" s="72" t="s">
        <v>91</v>
      </c>
      <c r="I5" s="72" t="s">
        <v>92</v>
      </c>
      <c r="J5" s="72" t="s">
        <v>144</v>
      </c>
      <c r="K5" s="72" t="s">
        <v>91</v>
      </c>
      <c r="L5" s="72" t="s">
        <v>92</v>
      </c>
      <c r="M5" s="72" t="s">
        <v>144</v>
      </c>
      <c r="N5" s="72" t="s">
        <v>91</v>
      </c>
      <c r="O5" s="73" t="s">
        <v>92</v>
      </c>
    </row>
    <row r="6" spans="2:15" x14ac:dyDescent="0.2">
      <c r="B6" s="45"/>
      <c r="C6" s="46" t="s">
        <v>17</v>
      </c>
      <c r="D6" s="46" t="s">
        <v>17</v>
      </c>
      <c r="E6" s="46" t="s">
        <v>17</v>
      </c>
      <c r="F6" s="46" t="s">
        <v>17</v>
      </c>
      <c r="G6" s="46" t="s">
        <v>17</v>
      </c>
      <c r="H6" s="46" t="s">
        <v>17</v>
      </c>
      <c r="I6" s="46" t="s">
        <v>17</v>
      </c>
      <c r="J6" s="46" t="s">
        <v>17</v>
      </c>
      <c r="K6" s="46" t="s">
        <v>17</v>
      </c>
      <c r="L6" s="46" t="s">
        <v>17</v>
      </c>
      <c r="M6" s="46" t="s">
        <v>17</v>
      </c>
      <c r="N6" s="46" t="s">
        <v>17</v>
      </c>
      <c r="O6" s="46" t="s">
        <v>17</v>
      </c>
    </row>
    <row r="7" spans="2:15" x14ac:dyDescent="0.2">
      <c r="B7" s="49" t="s">
        <v>476</v>
      </c>
      <c r="C7" s="48">
        <v>68</v>
      </c>
      <c r="D7" s="48">
        <v>67</v>
      </c>
      <c r="E7" s="48">
        <v>13</v>
      </c>
      <c r="F7" s="48">
        <v>54</v>
      </c>
      <c r="G7" s="48">
        <v>16</v>
      </c>
      <c r="H7" s="48">
        <v>3</v>
      </c>
      <c r="I7" s="48">
        <v>13</v>
      </c>
      <c r="J7" s="48">
        <v>13</v>
      </c>
      <c r="K7" s="48">
        <v>1</v>
      </c>
      <c r="L7" s="48">
        <v>12</v>
      </c>
      <c r="M7" s="48">
        <v>1</v>
      </c>
      <c r="N7" s="48">
        <v>0</v>
      </c>
      <c r="O7" s="48">
        <v>1</v>
      </c>
    </row>
    <row r="8" spans="2:15" x14ac:dyDescent="0.2">
      <c r="B8" s="49" t="s">
        <v>477</v>
      </c>
      <c r="C8" s="48">
        <v>68</v>
      </c>
      <c r="D8" s="48">
        <v>67</v>
      </c>
      <c r="E8" s="48">
        <v>13</v>
      </c>
      <c r="F8" s="48">
        <v>54</v>
      </c>
      <c r="G8" s="48">
        <v>18</v>
      </c>
      <c r="H8" s="48">
        <v>4</v>
      </c>
      <c r="I8" s="48">
        <v>14</v>
      </c>
      <c r="J8" s="48">
        <v>18</v>
      </c>
      <c r="K8" s="48">
        <v>4</v>
      </c>
      <c r="L8" s="48">
        <v>14</v>
      </c>
      <c r="M8" s="48">
        <v>0</v>
      </c>
      <c r="N8" s="48">
        <v>0</v>
      </c>
      <c r="O8" s="48">
        <v>0</v>
      </c>
    </row>
    <row r="9" spans="2:15" x14ac:dyDescent="0.2">
      <c r="B9" s="49" t="s">
        <v>478</v>
      </c>
      <c r="C9" s="47">
        <v>68</v>
      </c>
      <c r="D9" s="48">
        <v>67</v>
      </c>
      <c r="E9" s="48">
        <v>11</v>
      </c>
      <c r="F9" s="48">
        <v>56</v>
      </c>
      <c r="G9" s="48">
        <v>18</v>
      </c>
      <c r="H9" s="48">
        <v>6</v>
      </c>
      <c r="I9" s="48">
        <v>12</v>
      </c>
      <c r="J9" s="48">
        <v>13</v>
      </c>
      <c r="K9" s="48">
        <v>6</v>
      </c>
      <c r="L9" s="48">
        <v>7</v>
      </c>
      <c r="M9" s="48">
        <v>4</v>
      </c>
      <c r="N9" s="48">
        <v>1</v>
      </c>
      <c r="O9" s="48">
        <v>3</v>
      </c>
    </row>
    <row r="10" spans="2:15" x14ac:dyDescent="0.2">
      <c r="B10" s="49" t="s">
        <v>479</v>
      </c>
      <c r="C10" s="54">
        <v>68</v>
      </c>
      <c r="D10" s="61">
        <v>68</v>
      </c>
      <c r="E10" s="61">
        <v>12</v>
      </c>
      <c r="F10" s="61">
        <v>56</v>
      </c>
      <c r="G10" s="61">
        <v>23</v>
      </c>
      <c r="H10" s="61">
        <v>7</v>
      </c>
      <c r="I10" s="61">
        <v>16</v>
      </c>
      <c r="J10" s="61">
        <v>18</v>
      </c>
      <c r="K10" s="61">
        <v>4</v>
      </c>
      <c r="L10" s="61">
        <v>14</v>
      </c>
      <c r="M10" s="61">
        <v>4</v>
      </c>
      <c r="N10" s="61">
        <v>2</v>
      </c>
      <c r="O10" s="61">
        <v>2</v>
      </c>
    </row>
    <row r="11" spans="2:15" ht="13.8" thickBot="1" x14ac:dyDescent="0.25">
      <c r="B11" s="92" t="s">
        <v>471</v>
      </c>
      <c r="C11" s="93">
        <v>68</v>
      </c>
      <c r="D11" s="93">
        <v>68</v>
      </c>
      <c r="E11" s="93">
        <v>12</v>
      </c>
      <c r="F11" s="93">
        <v>56</v>
      </c>
      <c r="G11" s="93">
        <v>26</v>
      </c>
      <c r="H11" s="93">
        <v>8</v>
      </c>
      <c r="I11" s="93">
        <v>18</v>
      </c>
      <c r="J11" s="93">
        <v>20</v>
      </c>
      <c r="K11" s="93">
        <v>4</v>
      </c>
      <c r="L11" s="93">
        <v>16</v>
      </c>
      <c r="M11" s="93">
        <v>6</v>
      </c>
      <c r="N11" s="93">
        <v>3</v>
      </c>
      <c r="O11" s="93">
        <v>3</v>
      </c>
    </row>
    <row r="12" spans="2:15" ht="13.8" thickBot="1" x14ac:dyDescent="0.25"/>
    <row r="13" spans="2:15" x14ac:dyDescent="0.2">
      <c r="B13" s="146" t="s">
        <v>0</v>
      </c>
      <c r="C13" s="149" t="s">
        <v>148</v>
      </c>
      <c r="D13" s="149"/>
      <c r="E13" s="149"/>
      <c r="F13" s="149" t="s">
        <v>149</v>
      </c>
      <c r="G13" s="149"/>
      <c r="H13" s="149" t="s">
        <v>150</v>
      </c>
      <c r="I13" s="149"/>
      <c r="J13" s="149" t="s">
        <v>151</v>
      </c>
      <c r="K13" s="149"/>
      <c r="L13" s="144"/>
    </row>
    <row r="14" spans="2:15" x14ac:dyDescent="0.2">
      <c r="B14" s="148"/>
      <c r="C14" s="72" t="s">
        <v>324</v>
      </c>
      <c r="D14" s="72" t="s">
        <v>325</v>
      </c>
      <c r="E14" s="72" t="s">
        <v>15</v>
      </c>
      <c r="F14" s="72" t="s">
        <v>91</v>
      </c>
      <c r="G14" s="72" t="s">
        <v>92</v>
      </c>
      <c r="H14" s="72" t="s">
        <v>91</v>
      </c>
      <c r="I14" s="72" t="s">
        <v>92</v>
      </c>
      <c r="J14" s="72" t="s">
        <v>152</v>
      </c>
      <c r="K14" s="72" t="s">
        <v>91</v>
      </c>
      <c r="L14" s="73" t="s">
        <v>92</v>
      </c>
    </row>
    <row r="15" spans="2:15" x14ac:dyDescent="0.2">
      <c r="B15" s="45"/>
      <c r="C15" s="46" t="s">
        <v>17</v>
      </c>
      <c r="D15" s="46" t="s">
        <v>17</v>
      </c>
      <c r="E15" s="46" t="s">
        <v>17</v>
      </c>
      <c r="F15" s="46" t="s">
        <v>153</v>
      </c>
      <c r="G15" s="46" t="s">
        <v>153</v>
      </c>
      <c r="H15" s="46" t="s">
        <v>153</v>
      </c>
      <c r="I15" s="46" t="s">
        <v>153</v>
      </c>
      <c r="J15" s="46" t="s">
        <v>153</v>
      </c>
      <c r="K15" s="46" t="s">
        <v>153</v>
      </c>
      <c r="L15" s="46" t="s">
        <v>153</v>
      </c>
    </row>
    <row r="16" spans="2:15" x14ac:dyDescent="0.2">
      <c r="B16" s="49" t="s">
        <v>476</v>
      </c>
      <c r="C16" s="48">
        <v>66</v>
      </c>
      <c r="D16" s="48">
        <v>1</v>
      </c>
      <c r="E16" s="48">
        <v>0</v>
      </c>
      <c r="F16" s="48">
        <v>95</v>
      </c>
      <c r="G16" s="48">
        <v>102</v>
      </c>
      <c r="H16" s="48">
        <v>70</v>
      </c>
      <c r="I16" s="48">
        <v>67</v>
      </c>
      <c r="J16" s="3">
        <v>90</v>
      </c>
      <c r="K16" s="3">
        <v>91.2</v>
      </c>
      <c r="L16" s="3">
        <v>89.8</v>
      </c>
    </row>
    <row r="17" spans="2:12" x14ac:dyDescent="0.2">
      <c r="B17" s="49" t="s">
        <v>477</v>
      </c>
      <c r="C17" s="48">
        <v>66</v>
      </c>
      <c r="D17" s="48">
        <v>1</v>
      </c>
      <c r="E17" s="48">
        <v>0</v>
      </c>
      <c r="F17" s="48">
        <v>100</v>
      </c>
      <c r="G17" s="48">
        <v>105</v>
      </c>
      <c r="H17" s="48">
        <v>74</v>
      </c>
      <c r="I17" s="48">
        <v>72</v>
      </c>
      <c r="J17" s="3">
        <v>90.8</v>
      </c>
      <c r="K17" s="3">
        <v>86.6</v>
      </c>
      <c r="L17" s="3">
        <v>91.9</v>
      </c>
    </row>
    <row r="18" spans="2:12" x14ac:dyDescent="0.2">
      <c r="B18" s="49" t="s">
        <v>478</v>
      </c>
      <c r="C18" s="47">
        <v>67</v>
      </c>
      <c r="D18" s="48">
        <v>0</v>
      </c>
      <c r="E18" s="48">
        <v>0</v>
      </c>
      <c r="F18" s="48">
        <v>97</v>
      </c>
      <c r="G18" s="48">
        <v>106</v>
      </c>
      <c r="H18" s="48">
        <v>75</v>
      </c>
      <c r="I18" s="48">
        <v>62</v>
      </c>
      <c r="J18" s="3">
        <v>90.6</v>
      </c>
      <c r="K18" s="3">
        <v>86.6</v>
      </c>
      <c r="L18" s="3">
        <v>91.4</v>
      </c>
    </row>
    <row r="19" spans="2:12" x14ac:dyDescent="0.2">
      <c r="B19" s="49" t="s">
        <v>479</v>
      </c>
      <c r="C19" s="54">
        <v>67</v>
      </c>
      <c r="D19" s="61">
        <v>1</v>
      </c>
      <c r="E19" s="48">
        <v>0</v>
      </c>
      <c r="F19" s="61">
        <v>98</v>
      </c>
      <c r="G19" s="61">
        <v>101</v>
      </c>
      <c r="H19" s="61">
        <v>74</v>
      </c>
      <c r="I19" s="61">
        <v>63</v>
      </c>
      <c r="J19" s="61">
        <v>94.4</v>
      </c>
      <c r="K19" s="61">
        <v>94.5</v>
      </c>
      <c r="L19" s="61">
        <v>94.3</v>
      </c>
    </row>
    <row r="20" spans="2:12" ht="13.8" thickBot="1" x14ac:dyDescent="0.25">
      <c r="B20" s="92" t="s">
        <v>471</v>
      </c>
      <c r="C20" s="93">
        <v>67</v>
      </c>
      <c r="D20" s="109">
        <v>0</v>
      </c>
      <c r="E20" s="93">
        <v>1</v>
      </c>
      <c r="F20" s="93">
        <v>94</v>
      </c>
      <c r="G20" s="93">
        <v>102</v>
      </c>
      <c r="H20" s="93">
        <v>76</v>
      </c>
      <c r="I20" s="93">
        <v>64</v>
      </c>
      <c r="J20" s="93">
        <v>4.4000000000000004</v>
      </c>
      <c r="K20" s="93">
        <v>4.5</v>
      </c>
      <c r="L20" s="93">
        <v>4.3</v>
      </c>
    </row>
    <row r="21" spans="2:12" x14ac:dyDescent="0.2">
      <c r="B21" s="44" t="s">
        <v>155</v>
      </c>
    </row>
  </sheetData>
  <mergeCells count="11">
    <mergeCell ref="B13:B14"/>
    <mergeCell ref="C13:E13"/>
    <mergeCell ref="F13:G13"/>
    <mergeCell ref="H13:I13"/>
    <mergeCell ref="J13:L13"/>
    <mergeCell ref="M4:O4"/>
    <mergeCell ref="B4:B5"/>
    <mergeCell ref="C4:C5"/>
    <mergeCell ref="D4:F4"/>
    <mergeCell ref="G4:I4"/>
    <mergeCell ref="J4:L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8616BEEC-35EB-460F-BDC5-1F89A5B9F9D2}">
            <xm:f>年度表!$I$27</xm:f>
            <x14:dxf>
              <numFmt numFmtId="187" formatCode="&quot;令&quot;&quot;和&quot;&quot;元&quot;&quot;年&quot;&quot;度&quot;"/>
            </x14:dxf>
          </x14:cfRule>
          <xm:sqref>B7:B9 B11 B16:B18 B20</xm:sqref>
        </x14:conditionalFormatting>
        <x14:conditionalFormatting xmlns:xm="http://schemas.microsoft.com/office/excel/2006/main">
          <x14:cfRule type="cellIs" priority="2" operator="equal" id="{DBA8DCE6-0A5F-4380-A122-068C65043BE3}">
            <xm:f>年度表!$I$27</xm:f>
            <x14:dxf>
              <numFmt numFmtId="187" formatCode="&quot;令&quot;&quot;和&quot;&quot;元&quot;&quot;年&quot;&quot;度&quot;"/>
            </x14:dxf>
          </x14:cfRule>
          <xm:sqref>B10</xm:sqref>
        </x14:conditionalFormatting>
        <x14:conditionalFormatting xmlns:xm="http://schemas.microsoft.com/office/excel/2006/main">
          <x14:cfRule type="cellIs" priority="1" operator="equal" id="{BE511668-68CE-4C99-8925-DB4707AE238D}">
            <xm:f>年度表!$I$27</xm:f>
            <x14:dxf>
              <numFmt numFmtId="187" formatCode="&quot;令&quot;&quot;和&quot;&quot;元&quot;&quot;年&quot;&quot;度&quot;"/>
            </x14:dxf>
          </x14:cfRule>
          <xm:sqref>B19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CFFCC"/>
    <pageSetUpPr fitToPage="1"/>
  </sheetPr>
  <dimension ref="B2:Q15"/>
  <sheetViews>
    <sheetView tabSelected="1" zoomScaleSheetLayoutView="100" workbookViewId="0"/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3" width="4.77734375" style="44" customWidth="1"/>
    <col min="4" max="4" width="5.44140625" style="44" customWidth="1"/>
    <col min="5" max="17" width="4.77734375" style="44" customWidth="1"/>
    <col min="18" max="16384" width="2.6640625" style="44"/>
  </cols>
  <sheetData>
    <row r="2" spans="2:17" x14ac:dyDescent="0.2">
      <c r="B2" s="43" t="s">
        <v>401</v>
      </c>
    </row>
    <row r="3" spans="2:17" ht="13.8" thickBot="1" x14ac:dyDescent="0.25">
      <c r="Q3" s="2" t="s">
        <v>3</v>
      </c>
    </row>
    <row r="4" spans="2:17" x14ac:dyDescent="0.2">
      <c r="B4" s="146" t="s">
        <v>0</v>
      </c>
      <c r="C4" s="149" t="s">
        <v>4</v>
      </c>
      <c r="D4" s="149"/>
      <c r="E4" s="144"/>
      <c r="F4" s="144" t="s">
        <v>9</v>
      </c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2:17" x14ac:dyDescent="0.2">
      <c r="B5" s="147"/>
      <c r="C5" s="142" t="s">
        <v>5</v>
      </c>
      <c r="D5" s="142" t="s">
        <v>6</v>
      </c>
      <c r="E5" s="143" t="s">
        <v>7</v>
      </c>
      <c r="F5" s="142" t="s">
        <v>10</v>
      </c>
      <c r="G5" s="143"/>
      <c r="H5" s="142" t="s">
        <v>11</v>
      </c>
      <c r="I5" s="143"/>
      <c r="J5" s="142" t="s">
        <v>12</v>
      </c>
      <c r="K5" s="143"/>
      <c r="L5" s="142" t="s">
        <v>13</v>
      </c>
      <c r="M5" s="143"/>
      <c r="N5" s="142" t="s">
        <v>14</v>
      </c>
      <c r="O5" s="143"/>
      <c r="P5" s="142" t="s">
        <v>15</v>
      </c>
      <c r="Q5" s="143"/>
    </row>
    <row r="6" spans="2:17" x14ac:dyDescent="0.2">
      <c r="B6" s="148"/>
      <c r="C6" s="142"/>
      <c r="D6" s="142"/>
      <c r="E6" s="143"/>
      <c r="F6" s="72" t="s">
        <v>5</v>
      </c>
      <c r="G6" s="73" t="s">
        <v>6</v>
      </c>
      <c r="H6" s="72" t="s">
        <v>5</v>
      </c>
      <c r="I6" s="73" t="s">
        <v>6</v>
      </c>
      <c r="J6" s="72" t="s">
        <v>5</v>
      </c>
      <c r="K6" s="73" t="s">
        <v>6</v>
      </c>
      <c r="L6" s="72" t="s">
        <v>5</v>
      </c>
      <c r="M6" s="73" t="s">
        <v>6</v>
      </c>
      <c r="N6" s="72" t="s">
        <v>5</v>
      </c>
      <c r="O6" s="73" t="s">
        <v>6</v>
      </c>
      <c r="P6" s="72" t="s">
        <v>5</v>
      </c>
      <c r="Q6" s="73" t="s">
        <v>6</v>
      </c>
    </row>
    <row r="7" spans="2:17" x14ac:dyDescent="0.2">
      <c r="B7" s="45"/>
      <c r="C7" s="46" t="s">
        <v>16</v>
      </c>
      <c r="D7" s="46" t="s">
        <v>17</v>
      </c>
      <c r="E7" s="46" t="s">
        <v>8</v>
      </c>
      <c r="F7" s="46" t="s">
        <v>16</v>
      </c>
      <c r="G7" s="46" t="s">
        <v>17</v>
      </c>
      <c r="H7" s="46" t="s">
        <v>16</v>
      </c>
      <c r="I7" s="46" t="s">
        <v>17</v>
      </c>
      <c r="J7" s="46" t="s">
        <v>16</v>
      </c>
      <c r="K7" s="46" t="s">
        <v>17</v>
      </c>
      <c r="L7" s="46" t="s">
        <v>16</v>
      </c>
      <c r="M7" s="46" t="s">
        <v>17</v>
      </c>
      <c r="N7" s="46" t="s">
        <v>16</v>
      </c>
      <c r="O7" s="46" t="s">
        <v>17</v>
      </c>
      <c r="P7" s="46" t="s">
        <v>16</v>
      </c>
      <c r="Q7" s="46" t="s">
        <v>17</v>
      </c>
    </row>
    <row r="8" spans="2:17" x14ac:dyDescent="0.2">
      <c r="B8" s="53" t="s">
        <v>476</v>
      </c>
      <c r="C8" s="48">
        <v>691</v>
      </c>
      <c r="D8" s="48">
        <v>903</v>
      </c>
      <c r="E8" s="3">
        <v>5.8</v>
      </c>
      <c r="F8" s="48">
        <v>627</v>
      </c>
      <c r="G8" s="48">
        <v>817</v>
      </c>
      <c r="H8" s="48">
        <v>530</v>
      </c>
      <c r="I8" s="48">
        <v>697</v>
      </c>
      <c r="J8" s="48">
        <v>39</v>
      </c>
      <c r="K8" s="48">
        <v>60</v>
      </c>
      <c r="L8" s="48">
        <v>127</v>
      </c>
      <c r="M8" s="48">
        <v>133</v>
      </c>
      <c r="N8" s="48">
        <v>573</v>
      </c>
      <c r="O8" s="48">
        <v>707</v>
      </c>
      <c r="P8" s="48">
        <v>21</v>
      </c>
      <c r="Q8" s="48">
        <v>23</v>
      </c>
    </row>
    <row r="9" spans="2:17" x14ac:dyDescent="0.2">
      <c r="B9" s="53" t="s">
        <v>477</v>
      </c>
      <c r="C9" s="48">
        <v>741</v>
      </c>
      <c r="D9" s="48">
        <v>967</v>
      </c>
      <c r="E9" s="3">
        <v>6.3</v>
      </c>
      <c r="F9" s="48">
        <v>674</v>
      </c>
      <c r="G9" s="48">
        <v>879</v>
      </c>
      <c r="H9" s="48">
        <v>562</v>
      </c>
      <c r="I9" s="48">
        <v>747</v>
      </c>
      <c r="J9" s="48">
        <v>36</v>
      </c>
      <c r="K9" s="48">
        <v>60</v>
      </c>
      <c r="L9" s="48">
        <v>127</v>
      </c>
      <c r="M9" s="48">
        <v>134</v>
      </c>
      <c r="N9" s="48">
        <v>602</v>
      </c>
      <c r="O9" s="48">
        <v>723</v>
      </c>
      <c r="P9" s="48">
        <v>22</v>
      </c>
      <c r="Q9" s="48">
        <v>27</v>
      </c>
    </row>
    <row r="10" spans="2:17" x14ac:dyDescent="0.2">
      <c r="B10" s="53" t="s">
        <v>478</v>
      </c>
      <c r="C10" s="47">
        <v>766</v>
      </c>
      <c r="D10" s="48">
        <v>994</v>
      </c>
      <c r="E10" s="3">
        <v>6.5</v>
      </c>
      <c r="F10" s="48">
        <v>691</v>
      </c>
      <c r="G10" s="48">
        <v>893</v>
      </c>
      <c r="H10" s="48">
        <v>579</v>
      </c>
      <c r="I10" s="48">
        <v>762</v>
      </c>
      <c r="J10" s="48">
        <v>35</v>
      </c>
      <c r="K10" s="48">
        <v>59</v>
      </c>
      <c r="L10" s="48">
        <v>145</v>
      </c>
      <c r="M10" s="48">
        <v>154</v>
      </c>
      <c r="N10" s="48">
        <v>612</v>
      </c>
      <c r="O10" s="48">
        <v>755</v>
      </c>
      <c r="P10" s="48">
        <v>15</v>
      </c>
      <c r="Q10" s="48">
        <v>19</v>
      </c>
    </row>
    <row r="11" spans="2:17" x14ac:dyDescent="0.2">
      <c r="B11" s="53" t="s">
        <v>479</v>
      </c>
      <c r="C11" s="54">
        <v>801</v>
      </c>
      <c r="D11" s="57">
        <v>1017</v>
      </c>
      <c r="E11" s="61">
        <v>6.6</v>
      </c>
      <c r="F11" s="61">
        <v>726</v>
      </c>
      <c r="G11" s="61">
        <v>919</v>
      </c>
      <c r="H11" s="61">
        <v>618</v>
      </c>
      <c r="I11" s="61">
        <v>795</v>
      </c>
      <c r="J11" s="61">
        <v>34</v>
      </c>
      <c r="K11" s="61">
        <v>56</v>
      </c>
      <c r="L11" s="61">
        <v>154</v>
      </c>
      <c r="M11" s="61">
        <v>163</v>
      </c>
      <c r="N11" s="61">
        <v>650</v>
      </c>
      <c r="O11" s="61">
        <v>779</v>
      </c>
      <c r="P11" s="61">
        <v>20</v>
      </c>
      <c r="Q11" s="61">
        <v>22</v>
      </c>
    </row>
    <row r="12" spans="2:17" ht="13.8" thickBot="1" x14ac:dyDescent="0.25">
      <c r="B12" s="108" t="s">
        <v>471</v>
      </c>
      <c r="C12" s="93">
        <v>800</v>
      </c>
      <c r="D12" s="94">
        <v>1034</v>
      </c>
      <c r="E12" s="93">
        <v>6.8</v>
      </c>
      <c r="F12" s="93">
        <v>719</v>
      </c>
      <c r="G12" s="93">
        <v>924</v>
      </c>
      <c r="H12" s="93">
        <v>625</v>
      </c>
      <c r="I12" s="93">
        <v>812</v>
      </c>
      <c r="J12" s="93">
        <v>39</v>
      </c>
      <c r="K12" s="93">
        <v>64</v>
      </c>
      <c r="L12" s="93">
        <v>161</v>
      </c>
      <c r="M12" s="93">
        <v>169</v>
      </c>
      <c r="N12" s="93">
        <v>644</v>
      </c>
      <c r="O12" s="93">
        <v>776</v>
      </c>
      <c r="P12" s="93">
        <v>22</v>
      </c>
      <c r="Q12" s="93">
        <v>24</v>
      </c>
    </row>
    <row r="13" spans="2:17" x14ac:dyDescent="0.2">
      <c r="B13" s="44" t="s">
        <v>18</v>
      </c>
    </row>
    <row r="14" spans="2:17" x14ac:dyDescent="0.2">
      <c r="B14" s="44" t="s">
        <v>19</v>
      </c>
    </row>
    <row r="15" spans="2:17" x14ac:dyDescent="0.2">
      <c r="B15" s="44" t="s">
        <v>20</v>
      </c>
    </row>
  </sheetData>
  <mergeCells count="12">
    <mergeCell ref="B4:B6"/>
    <mergeCell ref="C4:E4"/>
    <mergeCell ref="C5:C6"/>
    <mergeCell ref="D5:D6"/>
    <mergeCell ref="E5:E6"/>
    <mergeCell ref="P5:Q5"/>
    <mergeCell ref="F4:Q4"/>
    <mergeCell ref="F5:G5"/>
    <mergeCell ref="H5:I5"/>
    <mergeCell ref="J5:K5"/>
    <mergeCell ref="L5:M5"/>
    <mergeCell ref="N5:O5"/>
  </mergeCells>
  <phoneticPr fontId="4"/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2D36A480-CF5B-46EE-8BAA-DE388F969914}">
            <xm:f>年度表!$I$27</xm:f>
            <x14:dxf>
              <numFmt numFmtId="187" formatCode="&quot;令&quot;&quot;和&quot;&quot;元&quot;&quot;年&quot;&quot;度&quot;"/>
            </x14:dxf>
          </x14:cfRule>
          <xm:sqref>B8:B10 B12</xm:sqref>
        </x14:conditionalFormatting>
        <x14:conditionalFormatting xmlns:xm="http://schemas.microsoft.com/office/excel/2006/main">
          <x14:cfRule type="cellIs" priority="1" operator="equal" id="{ADFDAFCA-3A69-413C-B6F1-654D75B94262}">
            <xm:f>年度表!$I$27</xm:f>
            <x14:dxf>
              <numFmt numFmtId="187" formatCode="&quot;令&quot;&quot;和&quot;&quot;元&quot;&quot;年&quot;&quot;度&quot;"/>
            </x14:dxf>
          </x14:cfRule>
          <xm:sqref>B11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CCFFCC"/>
    <pageSetUpPr fitToPage="1"/>
  </sheetPr>
  <dimension ref="B2:O21"/>
  <sheetViews>
    <sheetView zoomScaleSheetLayoutView="100" workbookViewId="0">
      <selection activeCell="L20" sqref="L20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15" width="5.44140625" style="44" customWidth="1"/>
    <col min="16" max="16384" width="2.6640625" style="44"/>
  </cols>
  <sheetData>
    <row r="2" spans="2:15" x14ac:dyDescent="0.2">
      <c r="B2" s="43" t="s">
        <v>419</v>
      </c>
    </row>
    <row r="3" spans="2:15" ht="13.8" thickBot="1" x14ac:dyDescent="0.25">
      <c r="O3" s="2" t="s">
        <v>2</v>
      </c>
    </row>
    <row r="4" spans="2:15" x14ac:dyDescent="0.2">
      <c r="B4" s="146" t="s">
        <v>0</v>
      </c>
      <c r="C4" s="149" t="s">
        <v>142</v>
      </c>
      <c r="D4" s="149" t="s">
        <v>143</v>
      </c>
      <c r="E4" s="149"/>
      <c r="F4" s="149"/>
      <c r="G4" s="149" t="s">
        <v>145</v>
      </c>
      <c r="H4" s="149"/>
      <c r="I4" s="149"/>
      <c r="J4" s="149" t="s">
        <v>146</v>
      </c>
      <c r="K4" s="149"/>
      <c r="L4" s="149"/>
      <c r="M4" s="144" t="s">
        <v>147</v>
      </c>
      <c r="N4" s="145"/>
      <c r="O4" s="145"/>
    </row>
    <row r="5" spans="2:15" x14ac:dyDescent="0.2">
      <c r="B5" s="148"/>
      <c r="C5" s="166"/>
      <c r="D5" s="72" t="s">
        <v>144</v>
      </c>
      <c r="E5" s="72" t="s">
        <v>91</v>
      </c>
      <c r="F5" s="72" t="s">
        <v>92</v>
      </c>
      <c r="G5" s="72" t="s">
        <v>144</v>
      </c>
      <c r="H5" s="72" t="s">
        <v>91</v>
      </c>
      <c r="I5" s="72" t="s">
        <v>92</v>
      </c>
      <c r="J5" s="72" t="s">
        <v>144</v>
      </c>
      <c r="K5" s="72" t="s">
        <v>91</v>
      </c>
      <c r="L5" s="72" t="s">
        <v>92</v>
      </c>
      <c r="M5" s="72" t="s">
        <v>144</v>
      </c>
      <c r="N5" s="72" t="s">
        <v>91</v>
      </c>
      <c r="O5" s="73" t="s">
        <v>92</v>
      </c>
    </row>
    <row r="6" spans="2:15" x14ac:dyDescent="0.2">
      <c r="B6" s="45"/>
      <c r="C6" s="46" t="s">
        <v>17</v>
      </c>
      <c r="D6" s="46" t="s">
        <v>17</v>
      </c>
      <c r="E6" s="46" t="s">
        <v>17</v>
      </c>
      <c r="F6" s="46" t="s">
        <v>17</v>
      </c>
      <c r="G6" s="46" t="s">
        <v>17</v>
      </c>
      <c r="H6" s="46" t="s">
        <v>17</v>
      </c>
      <c r="I6" s="46" t="s">
        <v>17</v>
      </c>
      <c r="J6" s="46" t="s">
        <v>17</v>
      </c>
      <c r="K6" s="46" t="s">
        <v>17</v>
      </c>
      <c r="L6" s="46" t="s">
        <v>17</v>
      </c>
      <c r="M6" s="46" t="s">
        <v>17</v>
      </c>
      <c r="N6" s="46" t="s">
        <v>17</v>
      </c>
      <c r="O6" s="46" t="s">
        <v>17</v>
      </c>
    </row>
    <row r="7" spans="2:15" x14ac:dyDescent="0.2">
      <c r="B7" s="49" t="s">
        <v>476</v>
      </c>
      <c r="C7" s="48">
        <v>110</v>
      </c>
      <c r="D7" s="48">
        <v>107</v>
      </c>
      <c r="E7" s="48">
        <v>28</v>
      </c>
      <c r="F7" s="48">
        <v>79</v>
      </c>
      <c r="G7" s="48">
        <v>39</v>
      </c>
      <c r="H7" s="48">
        <v>12</v>
      </c>
      <c r="I7" s="48">
        <v>27</v>
      </c>
      <c r="J7" s="48">
        <v>36</v>
      </c>
      <c r="K7" s="48">
        <v>10</v>
      </c>
      <c r="L7" s="48">
        <v>26</v>
      </c>
      <c r="M7" s="48">
        <v>3</v>
      </c>
      <c r="N7" s="48">
        <v>0</v>
      </c>
      <c r="O7" s="48">
        <v>3</v>
      </c>
    </row>
    <row r="8" spans="2:15" x14ac:dyDescent="0.2">
      <c r="B8" s="49" t="s">
        <v>477</v>
      </c>
      <c r="C8" s="48">
        <v>110</v>
      </c>
      <c r="D8" s="48">
        <v>105</v>
      </c>
      <c r="E8" s="48">
        <v>25</v>
      </c>
      <c r="F8" s="48">
        <v>80</v>
      </c>
      <c r="G8" s="48">
        <v>51</v>
      </c>
      <c r="H8" s="48">
        <v>18</v>
      </c>
      <c r="I8" s="48">
        <v>33</v>
      </c>
      <c r="J8" s="48">
        <v>48</v>
      </c>
      <c r="K8" s="48">
        <v>18</v>
      </c>
      <c r="L8" s="48">
        <v>30</v>
      </c>
      <c r="M8" s="48">
        <v>5</v>
      </c>
      <c r="N8" s="48">
        <v>2</v>
      </c>
      <c r="O8" s="48">
        <v>3</v>
      </c>
    </row>
    <row r="9" spans="2:15" x14ac:dyDescent="0.2">
      <c r="B9" s="49" t="s">
        <v>478</v>
      </c>
      <c r="C9" s="47">
        <v>110</v>
      </c>
      <c r="D9" s="48">
        <v>102</v>
      </c>
      <c r="E9" s="48">
        <v>25</v>
      </c>
      <c r="F9" s="48">
        <v>77</v>
      </c>
      <c r="G9" s="48">
        <v>46</v>
      </c>
      <c r="H9" s="48">
        <v>17</v>
      </c>
      <c r="I9" s="48">
        <v>29</v>
      </c>
      <c r="J9" s="48">
        <v>47</v>
      </c>
      <c r="K9" s="48">
        <v>17</v>
      </c>
      <c r="L9" s="48">
        <v>30</v>
      </c>
      <c r="M9" s="48">
        <v>2</v>
      </c>
      <c r="N9" s="48">
        <v>1</v>
      </c>
      <c r="O9" s="48">
        <v>1</v>
      </c>
    </row>
    <row r="10" spans="2:15" x14ac:dyDescent="0.2">
      <c r="B10" s="49" t="s">
        <v>479</v>
      </c>
      <c r="C10" s="57">
        <v>110</v>
      </c>
      <c r="D10" s="57">
        <v>106</v>
      </c>
      <c r="E10" s="57">
        <v>23</v>
      </c>
      <c r="F10" s="57">
        <v>83</v>
      </c>
      <c r="G10" s="57">
        <v>42</v>
      </c>
      <c r="H10" s="57">
        <v>11</v>
      </c>
      <c r="I10" s="57">
        <v>31</v>
      </c>
      <c r="J10" s="57">
        <v>33</v>
      </c>
      <c r="K10" s="57">
        <v>11</v>
      </c>
      <c r="L10" s="57">
        <v>22</v>
      </c>
      <c r="M10" s="57">
        <v>6</v>
      </c>
      <c r="N10" s="57">
        <v>2</v>
      </c>
      <c r="O10" s="57">
        <v>4</v>
      </c>
    </row>
    <row r="11" spans="2:15" ht="13.8" thickBot="1" x14ac:dyDescent="0.25">
      <c r="B11" s="92" t="s">
        <v>471</v>
      </c>
      <c r="C11" s="94">
        <v>110</v>
      </c>
      <c r="D11" s="94">
        <v>109</v>
      </c>
      <c r="E11" s="94">
        <v>26</v>
      </c>
      <c r="F11" s="94">
        <v>83</v>
      </c>
      <c r="G11" s="94">
        <v>40</v>
      </c>
      <c r="H11" s="94">
        <v>11</v>
      </c>
      <c r="I11" s="94">
        <v>29</v>
      </c>
      <c r="J11" s="94">
        <v>32</v>
      </c>
      <c r="K11" s="94">
        <v>8</v>
      </c>
      <c r="L11" s="94">
        <v>24</v>
      </c>
      <c r="M11" s="94">
        <v>5</v>
      </c>
      <c r="N11" s="94">
        <v>0</v>
      </c>
      <c r="O11" s="94">
        <v>5</v>
      </c>
    </row>
    <row r="12" spans="2:15" ht="13.8" thickBot="1" x14ac:dyDescent="0.25"/>
    <row r="13" spans="2:15" x14ac:dyDescent="0.2">
      <c r="B13" s="146" t="s">
        <v>0</v>
      </c>
      <c r="C13" s="149" t="s">
        <v>148</v>
      </c>
      <c r="D13" s="149"/>
      <c r="E13" s="149"/>
      <c r="F13" s="149" t="s">
        <v>149</v>
      </c>
      <c r="G13" s="149"/>
      <c r="H13" s="149" t="s">
        <v>150</v>
      </c>
      <c r="I13" s="149"/>
      <c r="J13" s="149" t="s">
        <v>151</v>
      </c>
      <c r="K13" s="149"/>
      <c r="L13" s="144"/>
    </row>
    <row r="14" spans="2:15" x14ac:dyDescent="0.2">
      <c r="B14" s="148"/>
      <c r="C14" s="72" t="s">
        <v>324</v>
      </c>
      <c r="D14" s="72" t="s">
        <v>325</v>
      </c>
      <c r="E14" s="72" t="s">
        <v>15</v>
      </c>
      <c r="F14" s="72" t="s">
        <v>91</v>
      </c>
      <c r="G14" s="72" t="s">
        <v>92</v>
      </c>
      <c r="H14" s="72" t="s">
        <v>91</v>
      </c>
      <c r="I14" s="72" t="s">
        <v>92</v>
      </c>
      <c r="J14" s="72" t="s">
        <v>152</v>
      </c>
      <c r="K14" s="72" t="s">
        <v>91</v>
      </c>
      <c r="L14" s="73" t="s">
        <v>92</v>
      </c>
    </row>
    <row r="15" spans="2:15" x14ac:dyDescent="0.2">
      <c r="B15" s="45"/>
      <c r="C15" s="46" t="s">
        <v>17</v>
      </c>
      <c r="D15" s="46" t="s">
        <v>17</v>
      </c>
      <c r="E15" s="46" t="s">
        <v>17</v>
      </c>
      <c r="F15" s="46" t="s">
        <v>153</v>
      </c>
      <c r="G15" s="46" t="s">
        <v>153</v>
      </c>
      <c r="H15" s="46" t="s">
        <v>153</v>
      </c>
      <c r="I15" s="46" t="s">
        <v>153</v>
      </c>
      <c r="J15" s="46" t="s">
        <v>153</v>
      </c>
      <c r="K15" s="46" t="s">
        <v>153</v>
      </c>
      <c r="L15" s="46" t="s">
        <v>153</v>
      </c>
    </row>
    <row r="16" spans="2:15" x14ac:dyDescent="0.2">
      <c r="B16" s="49" t="s">
        <v>476</v>
      </c>
      <c r="C16" s="48">
        <v>93</v>
      </c>
      <c r="D16" s="48">
        <v>14</v>
      </c>
      <c r="E16" s="48">
        <v>0</v>
      </c>
      <c r="F16" s="48">
        <v>97</v>
      </c>
      <c r="G16" s="48">
        <v>101</v>
      </c>
      <c r="H16" s="48">
        <v>70</v>
      </c>
      <c r="I16" s="48">
        <v>70</v>
      </c>
      <c r="J16" s="3">
        <v>89.4</v>
      </c>
      <c r="K16" s="3">
        <v>86.7</v>
      </c>
      <c r="L16" s="3">
        <v>90.4</v>
      </c>
    </row>
    <row r="17" spans="2:12" x14ac:dyDescent="0.2">
      <c r="B17" s="49" t="s">
        <v>477</v>
      </c>
      <c r="C17" s="48">
        <v>93</v>
      </c>
      <c r="D17" s="48">
        <v>11</v>
      </c>
      <c r="E17" s="48">
        <v>1</v>
      </c>
      <c r="F17" s="48">
        <v>96</v>
      </c>
      <c r="G17" s="48">
        <v>103</v>
      </c>
      <c r="H17" s="48">
        <v>71</v>
      </c>
      <c r="I17" s="48">
        <v>88</v>
      </c>
      <c r="J17" s="3">
        <v>89.6</v>
      </c>
      <c r="K17" s="3">
        <v>86.3</v>
      </c>
      <c r="L17" s="3">
        <v>90.7</v>
      </c>
    </row>
    <row r="18" spans="2:12" x14ac:dyDescent="0.2">
      <c r="B18" s="49" t="s">
        <v>478</v>
      </c>
      <c r="C18" s="47">
        <v>90</v>
      </c>
      <c r="D18" s="48">
        <v>10</v>
      </c>
      <c r="E18" s="48">
        <v>2</v>
      </c>
      <c r="F18" s="48">
        <v>96</v>
      </c>
      <c r="G18" s="48">
        <v>104</v>
      </c>
      <c r="H18" s="48">
        <v>70</v>
      </c>
      <c r="I18" s="48">
        <v>73</v>
      </c>
      <c r="J18" s="3">
        <v>89.8</v>
      </c>
      <c r="K18" s="3">
        <v>85.4</v>
      </c>
      <c r="L18" s="3">
        <v>91.2</v>
      </c>
    </row>
    <row r="19" spans="2:12" x14ac:dyDescent="0.2">
      <c r="B19" s="49" t="s">
        <v>479</v>
      </c>
      <c r="C19" s="57">
        <v>95</v>
      </c>
      <c r="D19" s="57">
        <v>10</v>
      </c>
      <c r="E19" s="57">
        <v>1</v>
      </c>
      <c r="F19" s="57">
        <v>97</v>
      </c>
      <c r="G19" s="57">
        <v>100</v>
      </c>
      <c r="H19" s="57">
        <v>71</v>
      </c>
      <c r="I19" s="57">
        <v>74</v>
      </c>
      <c r="J19" s="58">
        <v>89.4</v>
      </c>
      <c r="K19" s="58">
        <v>84.2</v>
      </c>
      <c r="L19" s="58">
        <v>91.1</v>
      </c>
    </row>
    <row r="20" spans="2:12" ht="13.8" thickBot="1" x14ac:dyDescent="0.25">
      <c r="B20" s="92" t="s">
        <v>471</v>
      </c>
      <c r="C20" s="94">
        <v>100</v>
      </c>
      <c r="D20" s="94">
        <v>7</v>
      </c>
      <c r="E20" s="94">
        <v>2</v>
      </c>
      <c r="F20" s="94">
        <v>95</v>
      </c>
      <c r="G20" s="94">
        <v>101</v>
      </c>
      <c r="H20" s="94">
        <v>63</v>
      </c>
      <c r="I20" s="94">
        <v>75</v>
      </c>
      <c r="J20" s="107">
        <v>89.19</v>
      </c>
      <c r="K20" s="107">
        <v>83.77</v>
      </c>
      <c r="L20" s="107">
        <v>90.86</v>
      </c>
    </row>
    <row r="21" spans="2:12" x14ac:dyDescent="0.2">
      <c r="B21" s="44" t="s">
        <v>156</v>
      </c>
    </row>
  </sheetData>
  <mergeCells count="11">
    <mergeCell ref="B13:B14"/>
    <mergeCell ref="C13:E13"/>
    <mergeCell ref="F13:G13"/>
    <mergeCell ref="H13:I13"/>
    <mergeCell ref="J13:L13"/>
    <mergeCell ref="M4:O4"/>
    <mergeCell ref="B4:B5"/>
    <mergeCell ref="C4:C5"/>
    <mergeCell ref="D4:F4"/>
    <mergeCell ref="G4:I4"/>
    <mergeCell ref="J4:L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FB7F8B68-36B2-4B2B-B1FF-31FE601CA5B3}">
            <xm:f>年度表!$I$27</xm:f>
            <x14:dxf>
              <numFmt numFmtId="187" formatCode="&quot;令&quot;&quot;和&quot;&quot;元&quot;&quot;年&quot;&quot;度&quot;"/>
            </x14:dxf>
          </x14:cfRule>
          <xm:sqref>B7:B9 B11 B16:B18 B20</xm:sqref>
        </x14:conditionalFormatting>
        <x14:conditionalFormatting xmlns:xm="http://schemas.microsoft.com/office/excel/2006/main">
          <x14:cfRule type="cellIs" priority="2" operator="equal" id="{E2F75BDF-91AF-4E0C-B55C-1899F5978B4D}">
            <xm:f>年度表!$I$27</xm:f>
            <x14:dxf>
              <numFmt numFmtId="187" formatCode="&quot;令&quot;&quot;和&quot;&quot;元&quot;&quot;年&quot;&quot;度&quot;"/>
            </x14:dxf>
          </x14:cfRule>
          <xm:sqref>B10</xm:sqref>
        </x14:conditionalFormatting>
        <x14:conditionalFormatting xmlns:xm="http://schemas.microsoft.com/office/excel/2006/main">
          <x14:cfRule type="cellIs" priority="1" operator="equal" id="{EB4D5CC0-4C5A-4D6D-A457-EB72FFE5892F}">
            <xm:f>年度表!$I$27</xm:f>
            <x14:dxf>
              <numFmt numFmtId="187" formatCode="&quot;令&quot;&quot;和&quot;&quot;元&quot;&quot;年&quot;&quot;度&quot;"/>
            </x14:dxf>
          </x14:cfRule>
          <xm:sqref>B19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CCFFCC"/>
    <pageSetUpPr fitToPage="1"/>
  </sheetPr>
  <dimension ref="B2:O21"/>
  <sheetViews>
    <sheetView zoomScaleNormal="100" zoomScaleSheetLayoutView="100" workbookViewId="0">
      <selection activeCell="L20" sqref="L20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15" width="5.44140625" style="44" customWidth="1"/>
    <col min="16" max="16384" width="2.6640625" style="44"/>
  </cols>
  <sheetData>
    <row r="2" spans="2:15" x14ac:dyDescent="0.2">
      <c r="B2" s="43" t="s">
        <v>420</v>
      </c>
    </row>
    <row r="3" spans="2:15" ht="13.8" thickBot="1" x14ac:dyDescent="0.25">
      <c r="O3" s="2" t="s">
        <v>2</v>
      </c>
    </row>
    <row r="4" spans="2:15" x14ac:dyDescent="0.2">
      <c r="B4" s="146" t="s">
        <v>0</v>
      </c>
      <c r="C4" s="149" t="s">
        <v>142</v>
      </c>
      <c r="D4" s="149" t="s">
        <v>143</v>
      </c>
      <c r="E4" s="149"/>
      <c r="F4" s="149"/>
      <c r="G4" s="149" t="s">
        <v>145</v>
      </c>
      <c r="H4" s="149"/>
      <c r="I4" s="149"/>
      <c r="J4" s="149" t="s">
        <v>146</v>
      </c>
      <c r="K4" s="149"/>
      <c r="L4" s="149"/>
      <c r="M4" s="144" t="s">
        <v>147</v>
      </c>
      <c r="N4" s="145"/>
      <c r="O4" s="145"/>
    </row>
    <row r="5" spans="2:15" x14ac:dyDescent="0.2">
      <c r="B5" s="148"/>
      <c r="C5" s="166"/>
      <c r="D5" s="72" t="s">
        <v>144</v>
      </c>
      <c r="E5" s="72" t="s">
        <v>91</v>
      </c>
      <c r="F5" s="72" t="s">
        <v>92</v>
      </c>
      <c r="G5" s="72" t="s">
        <v>144</v>
      </c>
      <c r="H5" s="72" t="s">
        <v>91</v>
      </c>
      <c r="I5" s="72" t="s">
        <v>92</v>
      </c>
      <c r="J5" s="72" t="s">
        <v>144</v>
      </c>
      <c r="K5" s="72" t="s">
        <v>91</v>
      </c>
      <c r="L5" s="72" t="s">
        <v>92</v>
      </c>
      <c r="M5" s="72" t="s">
        <v>144</v>
      </c>
      <c r="N5" s="72" t="s">
        <v>91</v>
      </c>
      <c r="O5" s="73" t="s">
        <v>92</v>
      </c>
    </row>
    <row r="6" spans="2:15" x14ac:dyDescent="0.2">
      <c r="B6" s="45"/>
      <c r="C6" s="46" t="s">
        <v>17</v>
      </c>
      <c r="D6" s="46" t="s">
        <v>17</v>
      </c>
      <c r="E6" s="46" t="s">
        <v>17</v>
      </c>
      <c r="F6" s="46" t="s">
        <v>17</v>
      </c>
      <c r="G6" s="46" t="s">
        <v>17</v>
      </c>
      <c r="H6" s="46" t="s">
        <v>17</v>
      </c>
      <c r="I6" s="46" t="s">
        <v>17</v>
      </c>
      <c r="J6" s="46" t="s">
        <v>17</v>
      </c>
      <c r="K6" s="46" t="s">
        <v>17</v>
      </c>
      <c r="L6" s="46" t="s">
        <v>17</v>
      </c>
      <c r="M6" s="46" t="s">
        <v>17</v>
      </c>
      <c r="N6" s="46" t="s">
        <v>17</v>
      </c>
      <c r="O6" s="46" t="s">
        <v>17</v>
      </c>
    </row>
    <row r="7" spans="2:15" x14ac:dyDescent="0.2">
      <c r="B7" s="49" t="s">
        <v>476</v>
      </c>
      <c r="C7" s="48">
        <v>93</v>
      </c>
      <c r="D7" s="48">
        <v>90</v>
      </c>
      <c r="E7" s="48">
        <v>13</v>
      </c>
      <c r="F7" s="48">
        <v>77</v>
      </c>
      <c r="G7" s="48">
        <v>29</v>
      </c>
      <c r="H7" s="48">
        <v>6</v>
      </c>
      <c r="I7" s="48">
        <v>23</v>
      </c>
      <c r="J7" s="48">
        <v>29</v>
      </c>
      <c r="K7" s="48">
        <v>2</v>
      </c>
      <c r="L7" s="48">
        <v>27</v>
      </c>
      <c r="M7" s="48">
        <v>1</v>
      </c>
      <c r="N7" s="48">
        <v>1</v>
      </c>
      <c r="O7" s="48">
        <v>0</v>
      </c>
    </row>
    <row r="8" spans="2:15" x14ac:dyDescent="0.2">
      <c r="B8" s="49" t="s">
        <v>477</v>
      </c>
      <c r="C8" s="48">
        <v>93</v>
      </c>
      <c r="D8" s="48">
        <v>92</v>
      </c>
      <c r="E8" s="48">
        <v>15</v>
      </c>
      <c r="F8" s="48">
        <v>77</v>
      </c>
      <c r="G8" s="48">
        <v>33</v>
      </c>
      <c r="H8" s="48">
        <v>9</v>
      </c>
      <c r="I8" s="48">
        <v>24</v>
      </c>
      <c r="J8" s="48">
        <v>30</v>
      </c>
      <c r="K8" s="48">
        <v>8</v>
      </c>
      <c r="L8" s="48">
        <v>22</v>
      </c>
      <c r="M8" s="48">
        <v>1</v>
      </c>
      <c r="N8" s="48">
        <v>1</v>
      </c>
      <c r="O8" s="48">
        <v>0</v>
      </c>
    </row>
    <row r="9" spans="2:15" x14ac:dyDescent="0.2">
      <c r="B9" s="49" t="s">
        <v>478</v>
      </c>
      <c r="C9" s="47">
        <v>93</v>
      </c>
      <c r="D9" s="48">
        <v>87</v>
      </c>
      <c r="E9" s="48">
        <v>17</v>
      </c>
      <c r="F9" s="48">
        <v>70</v>
      </c>
      <c r="G9" s="48">
        <v>41</v>
      </c>
      <c r="H9" s="48">
        <v>8</v>
      </c>
      <c r="I9" s="48">
        <v>33</v>
      </c>
      <c r="J9" s="48">
        <v>44</v>
      </c>
      <c r="K9" s="48">
        <v>5</v>
      </c>
      <c r="L9" s="48">
        <v>39</v>
      </c>
      <c r="M9" s="48">
        <v>2</v>
      </c>
      <c r="N9" s="48">
        <v>1</v>
      </c>
      <c r="O9" s="48">
        <v>1</v>
      </c>
    </row>
    <row r="10" spans="2:15" x14ac:dyDescent="0.2">
      <c r="B10" s="49" t="s">
        <v>479</v>
      </c>
      <c r="C10" s="54">
        <v>93</v>
      </c>
      <c r="D10" s="61">
        <v>91</v>
      </c>
      <c r="E10" s="61">
        <v>21</v>
      </c>
      <c r="F10" s="61">
        <v>70</v>
      </c>
      <c r="G10" s="61">
        <v>38</v>
      </c>
      <c r="H10" s="61">
        <v>13</v>
      </c>
      <c r="I10" s="61">
        <v>25</v>
      </c>
      <c r="J10" s="61">
        <v>30</v>
      </c>
      <c r="K10" s="61">
        <v>6</v>
      </c>
      <c r="L10" s="61">
        <v>24</v>
      </c>
      <c r="M10" s="61">
        <v>4</v>
      </c>
      <c r="N10" s="61">
        <v>3</v>
      </c>
      <c r="O10" s="61">
        <v>1</v>
      </c>
    </row>
    <row r="11" spans="2:15" ht="13.8" thickBot="1" x14ac:dyDescent="0.25">
      <c r="B11" s="92" t="s">
        <v>471</v>
      </c>
      <c r="C11" s="93">
        <v>93</v>
      </c>
      <c r="D11" s="93">
        <v>88</v>
      </c>
      <c r="E11" s="93">
        <v>18</v>
      </c>
      <c r="F11" s="93">
        <v>70</v>
      </c>
      <c r="G11" s="93">
        <v>37</v>
      </c>
      <c r="H11" s="93">
        <v>12</v>
      </c>
      <c r="I11" s="93">
        <v>25</v>
      </c>
      <c r="J11" s="93">
        <v>34</v>
      </c>
      <c r="K11" s="93">
        <v>11</v>
      </c>
      <c r="L11" s="93">
        <v>23</v>
      </c>
      <c r="M11" s="93">
        <v>6</v>
      </c>
      <c r="N11" s="93">
        <v>4</v>
      </c>
      <c r="O11" s="93">
        <v>2</v>
      </c>
    </row>
    <row r="12" spans="2:15" ht="13.8" thickBot="1" x14ac:dyDescent="0.25"/>
    <row r="13" spans="2:15" x14ac:dyDescent="0.2">
      <c r="B13" s="146" t="s">
        <v>0</v>
      </c>
      <c r="C13" s="149" t="s">
        <v>148</v>
      </c>
      <c r="D13" s="149"/>
      <c r="E13" s="149"/>
      <c r="F13" s="149" t="s">
        <v>149</v>
      </c>
      <c r="G13" s="149"/>
      <c r="H13" s="149" t="s">
        <v>150</v>
      </c>
      <c r="I13" s="149"/>
      <c r="J13" s="149" t="s">
        <v>151</v>
      </c>
      <c r="K13" s="149"/>
      <c r="L13" s="144"/>
    </row>
    <row r="14" spans="2:15" x14ac:dyDescent="0.2">
      <c r="B14" s="148"/>
      <c r="C14" s="72" t="s">
        <v>324</v>
      </c>
      <c r="D14" s="72" t="s">
        <v>325</v>
      </c>
      <c r="E14" s="72" t="s">
        <v>15</v>
      </c>
      <c r="F14" s="72" t="s">
        <v>91</v>
      </c>
      <c r="G14" s="72" t="s">
        <v>92</v>
      </c>
      <c r="H14" s="72" t="s">
        <v>91</v>
      </c>
      <c r="I14" s="72" t="s">
        <v>92</v>
      </c>
      <c r="J14" s="72" t="s">
        <v>152</v>
      </c>
      <c r="K14" s="72" t="s">
        <v>91</v>
      </c>
      <c r="L14" s="73" t="s">
        <v>92</v>
      </c>
    </row>
    <row r="15" spans="2:15" x14ac:dyDescent="0.2">
      <c r="B15" s="45"/>
      <c r="C15" s="46" t="s">
        <v>17</v>
      </c>
      <c r="D15" s="46" t="s">
        <v>17</v>
      </c>
      <c r="E15" s="46" t="s">
        <v>17</v>
      </c>
      <c r="F15" s="46" t="s">
        <v>153</v>
      </c>
      <c r="G15" s="46" t="s">
        <v>153</v>
      </c>
      <c r="H15" s="46" t="s">
        <v>153</v>
      </c>
      <c r="I15" s="46" t="s">
        <v>153</v>
      </c>
      <c r="J15" s="46" t="s">
        <v>153</v>
      </c>
      <c r="K15" s="46" t="s">
        <v>153</v>
      </c>
      <c r="L15" s="46" t="s">
        <v>153</v>
      </c>
    </row>
    <row r="16" spans="2:15" x14ac:dyDescent="0.2">
      <c r="B16" s="49" t="s">
        <v>476</v>
      </c>
      <c r="C16" s="48">
        <v>79</v>
      </c>
      <c r="D16" s="48">
        <v>11</v>
      </c>
      <c r="E16" s="48">
        <v>0</v>
      </c>
      <c r="F16" s="48">
        <v>102</v>
      </c>
      <c r="G16" s="48">
        <v>103</v>
      </c>
      <c r="H16" s="48">
        <v>68</v>
      </c>
      <c r="I16" s="48">
        <v>70</v>
      </c>
      <c r="J16" s="3">
        <v>87.4</v>
      </c>
      <c r="K16" s="3">
        <v>84.8</v>
      </c>
      <c r="L16" s="3">
        <v>87.9</v>
      </c>
    </row>
    <row r="17" spans="2:12" x14ac:dyDescent="0.2">
      <c r="B17" s="49" t="s">
        <v>477</v>
      </c>
      <c r="C17" s="48">
        <v>80</v>
      </c>
      <c r="D17" s="48">
        <v>11</v>
      </c>
      <c r="E17" s="48">
        <v>1</v>
      </c>
      <c r="F17" s="48">
        <v>96</v>
      </c>
      <c r="G17" s="48">
        <v>104</v>
      </c>
      <c r="H17" s="48">
        <v>69</v>
      </c>
      <c r="I17" s="48">
        <v>63</v>
      </c>
      <c r="J17" s="3">
        <v>87.4</v>
      </c>
      <c r="K17" s="3">
        <v>85.4</v>
      </c>
      <c r="L17" s="3">
        <v>87.8</v>
      </c>
    </row>
    <row r="18" spans="2:12" x14ac:dyDescent="0.2">
      <c r="B18" s="49" t="s">
        <v>478</v>
      </c>
      <c r="C18" s="47">
        <v>77</v>
      </c>
      <c r="D18" s="48">
        <v>9</v>
      </c>
      <c r="E18" s="48">
        <v>1</v>
      </c>
      <c r="F18" s="48">
        <v>98</v>
      </c>
      <c r="G18" s="48">
        <v>105</v>
      </c>
      <c r="H18" s="48">
        <v>67</v>
      </c>
      <c r="I18" s="48">
        <v>72</v>
      </c>
      <c r="J18" s="3">
        <v>88.1</v>
      </c>
      <c r="K18" s="3">
        <v>85.6</v>
      </c>
      <c r="L18" s="3">
        <v>88.7</v>
      </c>
    </row>
    <row r="19" spans="2:12" x14ac:dyDescent="0.2">
      <c r="B19" s="49" t="s">
        <v>479</v>
      </c>
      <c r="C19" s="54">
        <v>82</v>
      </c>
      <c r="D19" s="61">
        <v>7</v>
      </c>
      <c r="E19" s="61">
        <v>2</v>
      </c>
      <c r="F19" s="61">
        <v>98</v>
      </c>
      <c r="G19" s="61">
        <v>100</v>
      </c>
      <c r="H19" s="61">
        <v>71</v>
      </c>
      <c r="I19" s="61">
        <v>74</v>
      </c>
      <c r="J19" s="61">
        <v>87.5</v>
      </c>
      <c r="K19" s="61">
        <v>84.7</v>
      </c>
      <c r="L19" s="61">
        <v>88.3</v>
      </c>
    </row>
    <row r="20" spans="2:12" ht="13.8" thickBot="1" x14ac:dyDescent="0.25">
      <c r="B20" s="92" t="s">
        <v>471</v>
      </c>
      <c r="C20" s="93">
        <v>78</v>
      </c>
      <c r="D20" s="93">
        <v>1</v>
      </c>
      <c r="E20" s="93">
        <v>9</v>
      </c>
      <c r="F20" s="93">
        <v>95</v>
      </c>
      <c r="G20" s="93">
        <v>101</v>
      </c>
      <c r="H20" s="93">
        <v>57</v>
      </c>
      <c r="I20" s="93">
        <v>75</v>
      </c>
      <c r="J20" s="93">
        <v>87.9</v>
      </c>
      <c r="K20" s="93">
        <v>86.4</v>
      </c>
      <c r="L20" s="93">
        <v>88.3</v>
      </c>
    </row>
    <row r="21" spans="2:12" x14ac:dyDescent="0.2">
      <c r="B21" s="44" t="s">
        <v>157</v>
      </c>
    </row>
  </sheetData>
  <mergeCells count="11">
    <mergeCell ref="B13:B14"/>
    <mergeCell ref="C13:E13"/>
    <mergeCell ref="F13:G13"/>
    <mergeCell ref="H13:I13"/>
    <mergeCell ref="J13:L13"/>
    <mergeCell ref="M4:O4"/>
    <mergeCell ref="B4:B5"/>
    <mergeCell ref="C4:C5"/>
    <mergeCell ref="D4:F4"/>
    <mergeCell ref="G4:I4"/>
    <mergeCell ref="J4:L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8B5262DA-E690-4D13-A525-843D7EAD6594}">
            <xm:f>年度表!$I$27</xm:f>
            <x14:dxf>
              <numFmt numFmtId="187" formatCode="&quot;令&quot;&quot;和&quot;&quot;元&quot;&quot;年&quot;&quot;度&quot;"/>
            </x14:dxf>
          </x14:cfRule>
          <xm:sqref>B7:B9 B11 B16:B18 B20</xm:sqref>
        </x14:conditionalFormatting>
        <x14:conditionalFormatting xmlns:xm="http://schemas.microsoft.com/office/excel/2006/main">
          <x14:cfRule type="cellIs" priority="2" operator="equal" id="{566C4D2B-8448-43BF-90E6-8D23BD110A78}">
            <xm:f>年度表!$I$27</xm:f>
            <x14:dxf>
              <numFmt numFmtId="187" formatCode="&quot;令&quot;&quot;和&quot;&quot;元&quot;&quot;年&quot;&quot;度&quot;"/>
            </x14:dxf>
          </x14:cfRule>
          <xm:sqref>B10</xm:sqref>
        </x14:conditionalFormatting>
        <x14:conditionalFormatting xmlns:xm="http://schemas.microsoft.com/office/excel/2006/main">
          <x14:cfRule type="cellIs" priority="1" operator="equal" id="{75AC8C58-262A-4FB8-898D-A3264437D60E}">
            <xm:f>年度表!$I$27</xm:f>
            <x14:dxf>
              <numFmt numFmtId="187" formatCode="&quot;令&quot;&quot;和&quot;&quot;元&quot;&quot;年&quot;&quot;度&quot;"/>
            </x14:dxf>
          </x14:cfRule>
          <xm:sqref>B19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CCFFCC"/>
    <pageSetUpPr fitToPage="1"/>
  </sheetPr>
  <dimension ref="B2:O21"/>
  <sheetViews>
    <sheetView zoomScaleSheetLayoutView="100" workbookViewId="0">
      <selection activeCell="L20" sqref="L20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15" width="5.44140625" style="44" customWidth="1"/>
    <col min="16" max="16384" width="2.6640625" style="44"/>
  </cols>
  <sheetData>
    <row r="2" spans="2:15" x14ac:dyDescent="0.2">
      <c r="B2" s="43" t="s">
        <v>465</v>
      </c>
    </row>
    <row r="3" spans="2:15" ht="13.5" customHeight="1" thickBot="1" x14ac:dyDescent="0.25">
      <c r="O3" s="2" t="s">
        <v>442</v>
      </c>
    </row>
    <row r="4" spans="2:15" ht="13.5" customHeight="1" x14ac:dyDescent="0.2">
      <c r="B4" s="184" t="s">
        <v>443</v>
      </c>
      <c r="C4" s="186" t="s">
        <v>444</v>
      </c>
      <c r="D4" s="186" t="s">
        <v>445</v>
      </c>
      <c r="E4" s="186"/>
      <c r="F4" s="186"/>
      <c r="G4" s="186" t="s">
        <v>446</v>
      </c>
      <c r="H4" s="186"/>
      <c r="I4" s="186"/>
      <c r="J4" s="186" t="s">
        <v>447</v>
      </c>
      <c r="K4" s="186"/>
      <c r="L4" s="186"/>
      <c r="M4" s="182" t="s">
        <v>448</v>
      </c>
      <c r="N4" s="183"/>
      <c r="O4" s="183"/>
    </row>
    <row r="5" spans="2:15" x14ac:dyDescent="0.2">
      <c r="B5" s="185"/>
      <c r="C5" s="187"/>
      <c r="D5" s="51" t="s">
        <v>449</v>
      </c>
      <c r="E5" s="51" t="s">
        <v>450</v>
      </c>
      <c r="F5" s="51" t="s">
        <v>451</v>
      </c>
      <c r="G5" s="51" t="s">
        <v>449</v>
      </c>
      <c r="H5" s="51" t="s">
        <v>450</v>
      </c>
      <c r="I5" s="51" t="s">
        <v>451</v>
      </c>
      <c r="J5" s="51" t="s">
        <v>449</v>
      </c>
      <c r="K5" s="51" t="s">
        <v>450</v>
      </c>
      <c r="L5" s="51" t="s">
        <v>451</v>
      </c>
      <c r="M5" s="51" t="s">
        <v>449</v>
      </c>
      <c r="N5" s="51" t="s">
        <v>450</v>
      </c>
      <c r="O5" s="52" t="s">
        <v>451</v>
      </c>
    </row>
    <row r="6" spans="2:15" x14ac:dyDescent="0.2">
      <c r="B6" s="45"/>
      <c r="C6" s="46" t="s">
        <v>452</v>
      </c>
      <c r="D6" s="46" t="s">
        <v>452</v>
      </c>
      <c r="E6" s="46" t="s">
        <v>452</v>
      </c>
      <c r="F6" s="46" t="s">
        <v>452</v>
      </c>
      <c r="G6" s="46" t="s">
        <v>452</v>
      </c>
      <c r="H6" s="46" t="s">
        <v>452</v>
      </c>
      <c r="I6" s="46" t="s">
        <v>452</v>
      </c>
      <c r="J6" s="46" t="s">
        <v>452</v>
      </c>
      <c r="K6" s="46" t="s">
        <v>452</v>
      </c>
      <c r="L6" s="46" t="s">
        <v>452</v>
      </c>
      <c r="M6" s="46" t="s">
        <v>452</v>
      </c>
      <c r="N6" s="46" t="s">
        <v>452</v>
      </c>
      <c r="O6" s="46" t="s">
        <v>452</v>
      </c>
    </row>
    <row r="7" spans="2:15" x14ac:dyDescent="0.2">
      <c r="B7" s="53" t="s">
        <v>476</v>
      </c>
      <c r="C7" s="48">
        <v>70</v>
      </c>
      <c r="D7" s="48">
        <v>68</v>
      </c>
      <c r="E7" s="48">
        <v>8</v>
      </c>
      <c r="F7" s="48">
        <v>60</v>
      </c>
      <c r="G7" s="48">
        <v>19</v>
      </c>
      <c r="H7" s="48">
        <v>3</v>
      </c>
      <c r="I7" s="48">
        <v>16</v>
      </c>
      <c r="J7" s="48">
        <v>16</v>
      </c>
      <c r="K7" s="48">
        <v>4</v>
      </c>
      <c r="L7" s="48">
        <v>12</v>
      </c>
      <c r="M7" s="48">
        <v>3</v>
      </c>
      <c r="N7" s="48">
        <v>1</v>
      </c>
      <c r="O7" s="48">
        <v>2</v>
      </c>
    </row>
    <row r="8" spans="2:15" x14ac:dyDescent="0.2">
      <c r="B8" s="53" t="s">
        <v>477</v>
      </c>
      <c r="C8" s="48">
        <v>70</v>
      </c>
      <c r="D8" s="48">
        <v>70</v>
      </c>
      <c r="E8" s="48">
        <v>8</v>
      </c>
      <c r="F8" s="48">
        <v>62</v>
      </c>
      <c r="G8" s="48">
        <v>13</v>
      </c>
      <c r="H8" s="48">
        <v>3</v>
      </c>
      <c r="I8" s="48">
        <v>10</v>
      </c>
      <c r="J8" s="48">
        <v>11</v>
      </c>
      <c r="K8" s="48">
        <v>3</v>
      </c>
      <c r="L8" s="48">
        <v>8</v>
      </c>
      <c r="M8" s="48">
        <v>1</v>
      </c>
      <c r="N8" s="48">
        <v>0</v>
      </c>
      <c r="O8" s="48">
        <v>1</v>
      </c>
    </row>
    <row r="9" spans="2:15" x14ac:dyDescent="0.2">
      <c r="B9" s="53" t="s">
        <v>478</v>
      </c>
      <c r="C9" s="48">
        <v>70</v>
      </c>
      <c r="D9" s="48">
        <v>70</v>
      </c>
      <c r="E9" s="48">
        <v>9</v>
      </c>
      <c r="F9" s="48">
        <v>61</v>
      </c>
      <c r="G9" s="48">
        <v>21</v>
      </c>
      <c r="H9" s="48">
        <v>5</v>
      </c>
      <c r="I9" s="48">
        <v>16</v>
      </c>
      <c r="J9" s="48">
        <v>20</v>
      </c>
      <c r="K9" s="48">
        <v>4</v>
      </c>
      <c r="L9" s="48">
        <v>16</v>
      </c>
      <c r="M9" s="48">
        <v>0</v>
      </c>
      <c r="N9" s="48">
        <v>0</v>
      </c>
      <c r="O9" s="48">
        <v>0</v>
      </c>
    </row>
    <row r="10" spans="2:15" x14ac:dyDescent="0.2">
      <c r="B10" s="53" t="s">
        <v>479</v>
      </c>
      <c r="C10" s="57">
        <v>70</v>
      </c>
      <c r="D10" s="57">
        <v>69</v>
      </c>
      <c r="E10" s="57">
        <v>8</v>
      </c>
      <c r="F10" s="57">
        <v>61</v>
      </c>
      <c r="G10" s="57">
        <v>21</v>
      </c>
      <c r="H10" s="57">
        <v>0</v>
      </c>
      <c r="I10" s="57">
        <v>21</v>
      </c>
      <c r="J10" s="57">
        <v>20</v>
      </c>
      <c r="K10" s="57">
        <v>1</v>
      </c>
      <c r="L10" s="57">
        <v>19</v>
      </c>
      <c r="M10" s="57">
        <v>2</v>
      </c>
      <c r="N10" s="57">
        <v>0</v>
      </c>
      <c r="O10" s="57">
        <v>2</v>
      </c>
    </row>
    <row r="11" spans="2:15" ht="13.8" thickBot="1" x14ac:dyDescent="0.25">
      <c r="B11" s="108" t="s">
        <v>471</v>
      </c>
      <c r="C11" s="109">
        <v>70</v>
      </c>
      <c r="D11" s="109">
        <v>69</v>
      </c>
      <c r="E11" s="109">
        <v>7</v>
      </c>
      <c r="F11" s="109">
        <v>62</v>
      </c>
      <c r="G11" s="109">
        <v>32</v>
      </c>
      <c r="H11" s="109">
        <v>6</v>
      </c>
      <c r="I11" s="109">
        <v>26</v>
      </c>
      <c r="J11" s="109">
        <v>30</v>
      </c>
      <c r="K11" s="109">
        <v>7</v>
      </c>
      <c r="L11" s="109">
        <v>23</v>
      </c>
      <c r="M11" s="109">
        <v>3</v>
      </c>
      <c r="N11" s="109" t="s">
        <v>463</v>
      </c>
      <c r="O11" s="109">
        <v>3</v>
      </c>
    </row>
    <row r="12" spans="2:15" ht="13.5" customHeight="1" thickBot="1" x14ac:dyDescent="0.25"/>
    <row r="13" spans="2:15" x14ac:dyDescent="0.2">
      <c r="B13" s="184" t="s">
        <v>443</v>
      </c>
      <c r="C13" s="186" t="s">
        <v>453</v>
      </c>
      <c r="D13" s="186"/>
      <c r="E13" s="186"/>
      <c r="F13" s="186" t="s">
        <v>454</v>
      </c>
      <c r="G13" s="186"/>
      <c r="H13" s="186" t="s">
        <v>455</v>
      </c>
      <c r="I13" s="186"/>
      <c r="J13" s="186" t="s">
        <v>456</v>
      </c>
      <c r="K13" s="186"/>
      <c r="L13" s="182"/>
    </row>
    <row r="14" spans="2:15" x14ac:dyDescent="0.2">
      <c r="B14" s="185"/>
      <c r="C14" s="51" t="s">
        <v>457</v>
      </c>
      <c r="D14" s="51" t="s">
        <v>458</v>
      </c>
      <c r="E14" s="51" t="s">
        <v>459</v>
      </c>
      <c r="F14" s="51" t="s">
        <v>450</v>
      </c>
      <c r="G14" s="51" t="s">
        <v>451</v>
      </c>
      <c r="H14" s="51" t="s">
        <v>450</v>
      </c>
      <c r="I14" s="51" t="s">
        <v>451</v>
      </c>
      <c r="J14" s="51" t="s">
        <v>460</v>
      </c>
      <c r="K14" s="51" t="s">
        <v>450</v>
      </c>
      <c r="L14" s="52" t="s">
        <v>451</v>
      </c>
    </row>
    <row r="15" spans="2:15" x14ac:dyDescent="0.2">
      <c r="B15" s="45"/>
      <c r="C15" s="46" t="s">
        <v>452</v>
      </c>
      <c r="D15" s="46" t="s">
        <v>452</v>
      </c>
      <c r="E15" s="46" t="s">
        <v>452</v>
      </c>
      <c r="F15" s="46" t="s">
        <v>461</v>
      </c>
      <c r="G15" s="46" t="s">
        <v>461</v>
      </c>
      <c r="H15" s="46" t="s">
        <v>461</v>
      </c>
      <c r="I15" s="46" t="s">
        <v>461</v>
      </c>
      <c r="J15" s="46" t="s">
        <v>461</v>
      </c>
      <c r="K15" s="46" t="s">
        <v>461</v>
      </c>
      <c r="L15" s="46" t="s">
        <v>461</v>
      </c>
    </row>
    <row r="16" spans="2:15" x14ac:dyDescent="0.2">
      <c r="B16" s="53" t="s">
        <v>476</v>
      </c>
      <c r="C16" s="48">
        <v>60</v>
      </c>
      <c r="D16" s="48">
        <v>4</v>
      </c>
      <c r="E16" s="48">
        <v>4</v>
      </c>
      <c r="F16" s="48">
        <v>95</v>
      </c>
      <c r="G16" s="48">
        <v>105</v>
      </c>
      <c r="H16" s="48">
        <v>65</v>
      </c>
      <c r="I16" s="48">
        <v>68</v>
      </c>
      <c r="J16" s="3">
        <v>88.1</v>
      </c>
      <c r="K16" s="3">
        <v>84.3</v>
      </c>
      <c r="L16" s="3">
        <v>88.6</v>
      </c>
    </row>
    <row r="17" spans="2:12" x14ac:dyDescent="0.2">
      <c r="B17" s="53" t="s">
        <v>477</v>
      </c>
      <c r="C17" s="48">
        <v>63</v>
      </c>
      <c r="D17" s="48">
        <v>2</v>
      </c>
      <c r="E17" s="48">
        <v>4</v>
      </c>
      <c r="F17" s="48">
        <v>96</v>
      </c>
      <c r="G17" s="48">
        <v>106</v>
      </c>
      <c r="H17" s="48">
        <v>74</v>
      </c>
      <c r="I17" s="48">
        <v>69</v>
      </c>
      <c r="J17" s="3">
        <v>89.5</v>
      </c>
      <c r="K17" s="3">
        <v>87.2</v>
      </c>
      <c r="L17" s="3">
        <v>89.8</v>
      </c>
    </row>
    <row r="18" spans="2:12" x14ac:dyDescent="0.2">
      <c r="B18" s="53" t="s">
        <v>478</v>
      </c>
      <c r="C18" s="48">
        <v>63</v>
      </c>
      <c r="D18" s="48">
        <v>2</v>
      </c>
      <c r="E18" s="48">
        <v>5</v>
      </c>
      <c r="F18" s="48">
        <v>91</v>
      </c>
      <c r="G18" s="48">
        <v>107</v>
      </c>
      <c r="H18" s="48">
        <v>75</v>
      </c>
      <c r="I18" s="48">
        <v>70</v>
      </c>
      <c r="J18" s="3">
        <v>89.5</v>
      </c>
      <c r="K18" s="3">
        <v>87.2</v>
      </c>
      <c r="L18" s="3">
        <v>89.9</v>
      </c>
    </row>
    <row r="19" spans="2:12" x14ac:dyDescent="0.2">
      <c r="B19" s="53" t="s">
        <v>479</v>
      </c>
      <c r="C19" s="57">
        <v>61</v>
      </c>
      <c r="D19" s="57">
        <v>3</v>
      </c>
      <c r="E19" s="57">
        <v>5</v>
      </c>
      <c r="F19" s="57">
        <v>92</v>
      </c>
      <c r="G19" s="57">
        <v>104</v>
      </c>
      <c r="H19" s="57">
        <v>76</v>
      </c>
      <c r="I19" s="57">
        <v>71</v>
      </c>
      <c r="J19" s="58">
        <v>88.9</v>
      </c>
      <c r="K19" s="58">
        <v>85.7</v>
      </c>
      <c r="L19" s="58">
        <v>89.4</v>
      </c>
    </row>
    <row r="20" spans="2:12" ht="13.8" thickBot="1" x14ac:dyDescent="0.25">
      <c r="B20" s="108" t="s">
        <v>471</v>
      </c>
      <c r="C20" s="109">
        <v>57</v>
      </c>
      <c r="D20" s="109">
        <v>3</v>
      </c>
      <c r="E20" s="109">
        <v>9</v>
      </c>
      <c r="F20" s="109">
        <v>93</v>
      </c>
      <c r="G20" s="109">
        <v>101</v>
      </c>
      <c r="H20" s="109">
        <v>74</v>
      </c>
      <c r="I20" s="109">
        <v>72</v>
      </c>
      <c r="J20" s="110">
        <v>88.2</v>
      </c>
      <c r="K20" s="110">
        <v>84.1</v>
      </c>
      <c r="L20" s="110">
        <v>88.8</v>
      </c>
    </row>
    <row r="21" spans="2:12" x14ac:dyDescent="0.2">
      <c r="B21" s="44" t="s">
        <v>462</v>
      </c>
    </row>
  </sheetData>
  <mergeCells count="11">
    <mergeCell ref="B13:B14"/>
    <mergeCell ref="C13:E13"/>
    <mergeCell ref="F13:G13"/>
    <mergeCell ref="H13:I13"/>
    <mergeCell ref="J13:L13"/>
    <mergeCell ref="M4:O4"/>
    <mergeCell ref="B4:B5"/>
    <mergeCell ref="C4:C5"/>
    <mergeCell ref="D4:F4"/>
    <mergeCell ref="G4:I4"/>
    <mergeCell ref="J4:L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4D58D688-F425-4585-A163-35652BC49237}">
            <xm:f>年度表!$I$27</xm:f>
            <x14:dxf>
              <numFmt numFmtId="187" formatCode="&quot;令&quot;&quot;和&quot;&quot;元&quot;&quot;年&quot;&quot;度&quot;"/>
            </x14:dxf>
          </x14:cfRule>
          <xm:sqref>B7:B9 B11 B16:B18 B20</xm:sqref>
        </x14:conditionalFormatting>
        <x14:conditionalFormatting xmlns:xm="http://schemas.microsoft.com/office/excel/2006/main">
          <x14:cfRule type="cellIs" priority="2" operator="equal" id="{5EF29E20-017B-44F5-A6FA-9941296F5DC7}">
            <xm:f>年度表!$I$27</xm:f>
            <x14:dxf>
              <numFmt numFmtId="187" formatCode="&quot;令&quot;&quot;和&quot;&quot;元&quot;&quot;年&quot;&quot;度&quot;"/>
            </x14:dxf>
          </x14:cfRule>
          <xm:sqref>B10</xm:sqref>
        </x14:conditionalFormatting>
        <x14:conditionalFormatting xmlns:xm="http://schemas.microsoft.com/office/excel/2006/main">
          <x14:cfRule type="cellIs" priority="1" operator="equal" id="{A0290185-1196-42CA-8A76-94E05C6A5E49}">
            <xm:f>年度表!$I$27</xm:f>
            <x14:dxf>
              <numFmt numFmtId="187" formatCode="&quot;令&quot;&quot;和&quot;&quot;元&quot;&quot;年&quot;&quot;度&quot;"/>
            </x14:dxf>
          </x14:cfRule>
          <xm:sqref>B19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CCFFCC"/>
    <pageSetUpPr fitToPage="1"/>
  </sheetPr>
  <dimension ref="B2:O21"/>
  <sheetViews>
    <sheetView zoomScaleSheetLayoutView="100" workbookViewId="0">
      <selection activeCell="L20" sqref="L20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15" width="5.44140625" style="44" customWidth="1"/>
    <col min="16" max="16384" width="2.6640625" style="44"/>
  </cols>
  <sheetData>
    <row r="2" spans="2:15" x14ac:dyDescent="0.2">
      <c r="B2" s="43" t="s">
        <v>421</v>
      </c>
    </row>
    <row r="3" spans="2:15" ht="13.8" thickBot="1" x14ac:dyDescent="0.25">
      <c r="O3" s="2" t="s">
        <v>2</v>
      </c>
    </row>
    <row r="4" spans="2:15" x14ac:dyDescent="0.2">
      <c r="B4" s="146" t="s">
        <v>0</v>
      </c>
      <c r="C4" s="149" t="s">
        <v>142</v>
      </c>
      <c r="D4" s="149" t="s">
        <v>143</v>
      </c>
      <c r="E4" s="149"/>
      <c r="F4" s="149"/>
      <c r="G4" s="149" t="s">
        <v>145</v>
      </c>
      <c r="H4" s="149"/>
      <c r="I4" s="149"/>
      <c r="J4" s="149" t="s">
        <v>146</v>
      </c>
      <c r="K4" s="149"/>
      <c r="L4" s="149"/>
      <c r="M4" s="144" t="s">
        <v>147</v>
      </c>
      <c r="N4" s="145"/>
      <c r="O4" s="145"/>
    </row>
    <row r="5" spans="2:15" x14ac:dyDescent="0.2">
      <c r="B5" s="148"/>
      <c r="C5" s="166"/>
      <c r="D5" s="72" t="s">
        <v>144</v>
      </c>
      <c r="E5" s="72" t="s">
        <v>91</v>
      </c>
      <c r="F5" s="72" t="s">
        <v>92</v>
      </c>
      <c r="G5" s="72" t="s">
        <v>144</v>
      </c>
      <c r="H5" s="72" t="s">
        <v>91</v>
      </c>
      <c r="I5" s="72" t="s">
        <v>92</v>
      </c>
      <c r="J5" s="72" t="s">
        <v>144</v>
      </c>
      <c r="K5" s="72" t="s">
        <v>91</v>
      </c>
      <c r="L5" s="72" t="s">
        <v>92</v>
      </c>
      <c r="M5" s="72" t="s">
        <v>144</v>
      </c>
      <c r="N5" s="72" t="s">
        <v>91</v>
      </c>
      <c r="O5" s="73" t="s">
        <v>92</v>
      </c>
    </row>
    <row r="6" spans="2:15" x14ac:dyDescent="0.2">
      <c r="B6" s="45"/>
      <c r="C6" s="46" t="s">
        <v>17</v>
      </c>
      <c r="D6" s="46" t="s">
        <v>17</v>
      </c>
      <c r="E6" s="46" t="s">
        <v>17</v>
      </c>
      <c r="F6" s="46" t="s">
        <v>17</v>
      </c>
      <c r="G6" s="46" t="s">
        <v>17</v>
      </c>
      <c r="H6" s="46" t="s">
        <v>17</v>
      </c>
      <c r="I6" s="46" t="s">
        <v>17</v>
      </c>
      <c r="J6" s="46" t="s">
        <v>17</v>
      </c>
      <c r="K6" s="46" t="s">
        <v>17</v>
      </c>
      <c r="L6" s="46" t="s">
        <v>17</v>
      </c>
      <c r="M6" s="46" t="s">
        <v>17</v>
      </c>
      <c r="N6" s="46" t="s">
        <v>17</v>
      </c>
      <c r="O6" s="46" t="s">
        <v>17</v>
      </c>
    </row>
    <row r="7" spans="2:15" x14ac:dyDescent="0.2">
      <c r="B7" s="49" t="s">
        <v>476</v>
      </c>
      <c r="C7" s="48">
        <v>110</v>
      </c>
      <c r="D7" s="48">
        <v>110</v>
      </c>
      <c r="E7" s="48">
        <v>25</v>
      </c>
      <c r="F7" s="48">
        <v>85</v>
      </c>
      <c r="G7" s="48">
        <v>30</v>
      </c>
      <c r="H7" s="48">
        <v>7</v>
      </c>
      <c r="I7" s="48">
        <v>23</v>
      </c>
      <c r="J7" s="48">
        <v>28</v>
      </c>
      <c r="K7" s="48">
        <v>8</v>
      </c>
      <c r="L7" s="48">
        <v>20</v>
      </c>
      <c r="M7" s="48">
        <v>3</v>
      </c>
      <c r="N7" s="48">
        <v>1</v>
      </c>
      <c r="O7" s="48">
        <v>2</v>
      </c>
    </row>
    <row r="8" spans="2:15" x14ac:dyDescent="0.2">
      <c r="B8" s="49" t="s">
        <v>477</v>
      </c>
      <c r="C8" s="48">
        <v>110</v>
      </c>
      <c r="D8" s="48">
        <v>110</v>
      </c>
      <c r="E8" s="48">
        <v>23</v>
      </c>
      <c r="F8" s="48">
        <v>87</v>
      </c>
      <c r="G8" s="48">
        <v>29</v>
      </c>
      <c r="H8" s="48">
        <v>8</v>
      </c>
      <c r="I8" s="48">
        <v>21</v>
      </c>
      <c r="J8" s="48">
        <v>25</v>
      </c>
      <c r="K8" s="48">
        <v>9</v>
      </c>
      <c r="L8" s="48">
        <v>16</v>
      </c>
      <c r="M8" s="48">
        <v>4</v>
      </c>
      <c r="N8" s="48">
        <v>1</v>
      </c>
      <c r="O8" s="48">
        <v>3</v>
      </c>
    </row>
    <row r="9" spans="2:15" x14ac:dyDescent="0.2">
      <c r="B9" s="49" t="s">
        <v>478</v>
      </c>
      <c r="C9" s="47">
        <v>110</v>
      </c>
      <c r="D9" s="48">
        <v>109</v>
      </c>
      <c r="E9" s="48">
        <v>20</v>
      </c>
      <c r="F9" s="48">
        <v>89</v>
      </c>
      <c r="G9" s="48">
        <v>26</v>
      </c>
      <c r="H9" s="48">
        <v>5</v>
      </c>
      <c r="I9" s="48">
        <v>21</v>
      </c>
      <c r="J9" s="48">
        <v>17</v>
      </c>
      <c r="K9" s="48">
        <v>6</v>
      </c>
      <c r="L9" s="48">
        <v>11</v>
      </c>
      <c r="M9" s="48">
        <v>10</v>
      </c>
      <c r="N9" s="48">
        <v>3</v>
      </c>
      <c r="O9" s="48">
        <v>7</v>
      </c>
    </row>
    <row r="10" spans="2:15" x14ac:dyDescent="0.2">
      <c r="B10" s="49" t="s">
        <v>479</v>
      </c>
      <c r="C10" s="54">
        <v>110</v>
      </c>
      <c r="D10" s="61">
        <v>106</v>
      </c>
      <c r="E10" s="61">
        <v>21</v>
      </c>
      <c r="F10" s="61">
        <v>85</v>
      </c>
      <c r="G10" s="61">
        <v>42</v>
      </c>
      <c r="H10" s="61">
        <v>11</v>
      </c>
      <c r="I10" s="61">
        <v>31</v>
      </c>
      <c r="J10" s="61">
        <v>34</v>
      </c>
      <c r="K10" s="61">
        <v>6</v>
      </c>
      <c r="L10" s="61">
        <v>28</v>
      </c>
      <c r="M10" s="61">
        <v>11</v>
      </c>
      <c r="N10" s="61">
        <v>2</v>
      </c>
      <c r="O10" s="61">
        <v>9</v>
      </c>
    </row>
    <row r="11" spans="2:15" ht="13.8" thickBot="1" x14ac:dyDescent="0.25">
      <c r="B11" s="92" t="s">
        <v>471</v>
      </c>
      <c r="C11" s="93">
        <v>110</v>
      </c>
      <c r="D11" s="93">
        <v>99</v>
      </c>
      <c r="E11" s="93">
        <v>22</v>
      </c>
      <c r="F11" s="93">
        <v>77</v>
      </c>
      <c r="G11" s="93">
        <v>31</v>
      </c>
      <c r="H11" s="93">
        <v>9</v>
      </c>
      <c r="I11" s="93">
        <v>22</v>
      </c>
      <c r="J11" s="93">
        <v>27</v>
      </c>
      <c r="K11" s="93">
        <v>5</v>
      </c>
      <c r="L11" s="93">
        <v>22</v>
      </c>
      <c r="M11" s="93">
        <v>11</v>
      </c>
      <c r="N11" s="93">
        <v>5</v>
      </c>
      <c r="O11" s="93">
        <v>6</v>
      </c>
    </row>
    <row r="12" spans="2:15" ht="13.8" thickBot="1" x14ac:dyDescent="0.25"/>
    <row r="13" spans="2:15" x14ac:dyDescent="0.2">
      <c r="B13" s="146" t="s">
        <v>0</v>
      </c>
      <c r="C13" s="149" t="s">
        <v>148</v>
      </c>
      <c r="D13" s="149"/>
      <c r="E13" s="149"/>
      <c r="F13" s="149" t="s">
        <v>149</v>
      </c>
      <c r="G13" s="149"/>
      <c r="H13" s="149" t="s">
        <v>150</v>
      </c>
      <c r="I13" s="149"/>
      <c r="J13" s="149" t="s">
        <v>151</v>
      </c>
      <c r="K13" s="149"/>
      <c r="L13" s="144"/>
    </row>
    <row r="14" spans="2:15" x14ac:dyDescent="0.2">
      <c r="B14" s="148"/>
      <c r="C14" s="72" t="s">
        <v>324</v>
      </c>
      <c r="D14" s="72" t="s">
        <v>325</v>
      </c>
      <c r="E14" s="72" t="s">
        <v>15</v>
      </c>
      <c r="F14" s="72" t="s">
        <v>91</v>
      </c>
      <c r="G14" s="72" t="s">
        <v>92</v>
      </c>
      <c r="H14" s="72" t="s">
        <v>91</v>
      </c>
      <c r="I14" s="72" t="s">
        <v>92</v>
      </c>
      <c r="J14" s="72" t="s">
        <v>152</v>
      </c>
      <c r="K14" s="72" t="s">
        <v>91</v>
      </c>
      <c r="L14" s="73" t="s">
        <v>92</v>
      </c>
    </row>
    <row r="15" spans="2:15" x14ac:dyDescent="0.2">
      <c r="B15" s="45"/>
      <c r="C15" s="46" t="s">
        <v>17</v>
      </c>
      <c r="D15" s="46" t="s">
        <v>17</v>
      </c>
      <c r="E15" s="46" t="s">
        <v>17</v>
      </c>
      <c r="F15" s="46" t="s">
        <v>153</v>
      </c>
      <c r="G15" s="46" t="s">
        <v>153</v>
      </c>
      <c r="H15" s="46" t="s">
        <v>153</v>
      </c>
      <c r="I15" s="46" t="s">
        <v>153</v>
      </c>
      <c r="J15" s="46" t="s">
        <v>153</v>
      </c>
      <c r="K15" s="46" t="s">
        <v>153</v>
      </c>
      <c r="L15" s="46" t="s">
        <v>153</v>
      </c>
    </row>
    <row r="16" spans="2:15" x14ac:dyDescent="0.2">
      <c r="B16" s="49" t="s">
        <v>476</v>
      </c>
      <c r="C16" s="48">
        <v>78</v>
      </c>
      <c r="D16" s="48">
        <v>12</v>
      </c>
      <c r="E16" s="48">
        <v>20</v>
      </c>
      <c r="F16" s="48">
        <v>97</v>
      </c>
      <c r="G16" s="48">
        <v>103</v>
      </c>
      <c r="H16" s="48">
        <v>71</v>
      </c>
      <c r="I16" s="48">
        <v>56</v>
      </c>
      <c r="J16" s="3">
        <v>87.6</v>
      </c>
      <c r="K16" s="3">
        <v>82.4</v>
      </c>
      <c r="L16" s="3">
        <v>89.1</v>
      </c>
    </row>
    <row r="17" spans="2:12" x14ac:dyDescent="0.2">
      <c r="B17" s="49" t="s">
        <v>477</v>
      </c>
      <c r="C17" s="48">
        <v>77</v>
      </c>
      <c r="D17" s="48">
        <v>12</v>
      </c>
      <c r="E17" s="48">
        <v>21</v>
      </c>
      <c r="F17" s="48">
        <v>98</v>
      </c>
      <c r="G17" s="48">
        <v>104</v>
      </c>
      <c r="H17" s="48">
        <v>72</v>
      </c>
      <c r="I17" s="48">
        <v>57</v>
      </c>
      <c r="J17" s="3">
        <v>88.9</v>
      </c>
      <c r="K17" s="3">
        <v>83.9</v>
      </c>
      <c r="L17" s="3">
        <v>90.1</v>
      </c>
    </row>
    <row r="18" spans="2:12" x14ac:dyDescent="0.2">
      <c r="B18" s="49" t="s">
        <v>478</v>
      </c>
      <c r="C18" s="47">
        <v>75</v>
      </c>
      <c r="D18" s="48">
        <v>12</v>
      </c>
      <c r="E18" s="48">
        <v>22</v>
      </c>
      <c r="F18" s="48">
        <v>97</v>
      </c>
      <c r="G18" s="48">
        <v>105</v>
      </c>
      <c r="H18" s="48">
        <v>69</v>
      </c>
      <c r="I18" s="48">
        <v>58</v>
      </c>
      <c r="J18" s="3">
        <v>89.4</v>
      </c>
      <c r="K18" s="3">
        <v>84.8</v>
      </c>
      <c r="L18" s="3">
        <v>90.9</v>
      </c>
    </row>
    <row r="19" spans="2:12" x14ac:dyDescent="0.2">
      <c r="B19" s="49" t="s">
        <v>479</v>
      </c>
      <c r="C19" s="54">
        <v>75</v>
      </c>
      <c r="D19" s="61">
        <v>10</v>
      </c>
      <c r="E19" s="61">
        <v>21</v>
      </c>
      <c r="F19" s="61">
        <v>97</v>
      </c>
      <c r="G19" s="61">
        <v>101</v>
      </c>
      <c r="H19" s="61">
        <v>62</v>
      </c>
      <c r="I19" s="61">
        <v>59</v>
      </c>
      <c r="J19" s="58">
        <v>89</v>
      </c>
      <c r="K19" s="58">
        <v>84</v>
      </c>
      <c r="L19" s="61">
        <v>90.3</v>
      </c>
    </row>
    <row r="20" spans="2:12" ht="13.8" thickBot="1" x14ac:dyDescent="0.25">
      <c r="B20" s="92" t="s">
        <v>471</v>
      </c>
      <c r="C20" s="93">
        <v>75</v>
      </c>
      <c r="D20" s="93">
        <v>10</v>
      </c>
      <c r="E20" s="93">
        <v>14</v>
      </c>
      <c r="F20" s="93">
        <v>98</v>
      </c>
      <c r="G20" s="93">
        <v>101</v>
      </c>
      <c r="H20" s="93">
        <v>63</v>
      </c>
      <c r="I20" s="93">
        <v>59</v>
      </c>
      <c r="J20" s="107">
        <v>89</v>
      </c>
      <c r="K20" s="107">
        <v>84.5</v>
      </c>
      <c r="L20" s="93">
        <v>90.4</v>
      </c>
    </row>
    <row r="21" spans="2:12" x14ac:dyDescent="0.2">
      <c r="B21" s="44" t="s">
        <v>158</v>
      </c>
    </row>
  </sheetData>
  <mergeCells count="11">
    <mergeCell ref="B13:B14"/>
    <mergeCell ref="C13:E13"/>
    <mergeCell ref="F13:G13"/>
    <mergeCell ref="H13:I13"/>
    <mergeCell ref="J13:L13"/>
    <mergeCell ref="M4:O4"/>
    <mergeCell ref="B4:B5"/>
    <mergeCell ref="C4:C5"/>
    <mergeCell ref="D4:F4"/>
    <mergeCell ref="G4:I4"/>
    <mergeCell ref="J4:L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B35C2612-8EFE-4BDF-B327-75B29FBC6A6B}">
            <xm:f>年度表!$I$27</xm:f>
            <x14:dxf>
              <numFmt numFmtId="187" formatCode="&quot;令&quot;&quot;和&quot;&quot;元&quot;&quot;年&quot;&quot;度&quot;"/>
            </x14:dxf>
          </x14:cfRule>
          <xm:sqref>B7:B9 B11 B16:B18 B20</xm:sqref>
        </x14:conditionalFormatting>
        <x14:conditionalFormatting xmlns:xm="http://schemas.microsoft.com/office/excel/2006/main">
          <x14:cfRule type="cellIs" priority="2" operator="equal" id="{78E3201D-D144-442B-8806-F28D3A9BFA2C}">
            <xm:f>年度表!$I$27</xm:f>
            <x14:dxf>
              <numFmt numFmtId="187" formatCode="&quot;令&quot;&quot;和&quot;&quot;元&quot;&quot;年&quot;&quot;度&quot;"/>
            </x14:dxf>
          </x14:cfRule>
          <xm:sqref>B10</xm:sqref>
        </x14:conditionalFormatting>
        <x14:conditionalFormatting xmlns:xm="http://schemas.microsoft.com/office/excel/2006/main">
          <x14:cfRule type="cellIs" priority="1" operator="equal" id="{22A1BB63-3EB7-4E43-8AFF-64AC1C2A5C34}">
            <xm:f>年度表!$I$27</xm:f>
            <x14:dxf>
              <numFmt numFmtId="187" formatCode="&quot;令&quot;&quot;和&quot;&quot;元&quot;&quot;年&quot;&quot;度&quot;"/>
            </x14:dxf>
          </x14:cfRule>
          <xm:sqref>B19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tabColor rgb="FFCCFFCC"/>
    <pageSetUpPr fitToPage="1"/>
  </sheetPr>
  <dimension ref="B2:O21"/>
  <sheetViews>
    <sheetView zoomScaleSheetLayoutView="100" workbookViewId="0">
      <selection activeCell="L20" sqref="L20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15" width="5.44140625" style="44" customWidth="1"/>
    <col min="16" max="16384" width="2.6640625" style="44"/>
  </cols>
  <sheetData>
    <row r="2" spans="2:15" x14ac:dyDescent="0.2">
      <c r="B2" s="43" t="s">
        <v>422</v>
      </c>
    </row>
    <row r="3" spans="2:15" ht="13.8" thickBot="1" x14ac:dyDescent="0.25">
      <c r="O3" s="2" t="s">
        <v>2</v>
      </c>
    </row>
    <row r="4" spans="2:15" x14ac:dyDescent="0.2">
      <c r="B4" s="146" t="s">
        <v>0</v>
      </c>
      <c r="C4" s="149" t="s">
        <v>142</v>
      </c>
      <c r="D4" s="149" t="s">
        <v>143</v>
      </c>
      <c r="E4" s="149"/>
      <c r="F4" s="149"/>
      <c r="G4" s="149" t="s">
        <v>145</v>
      </c>
      <c r="H4" s="149"/>
      <c r="I4" s="149"/>
      <c r="J4" s="149" t="s">
        <v>146</v>
      </c>
      <c r="K4" s="149"/>
      <c r="L4" s="149"/>
      <c r="M4" s="144" t="s">
        <v>147</v>
      </c>
      <c r="N4" s="145"/>
      <c r="O4" s="145"/>
    </row>
    <row r="5" spans="2:15" x14ac:dyDescent="0.2">
      <c r="B5" s="148"/>
      <c r="C5" s="166"/>
      <c r="D5" s="72" t="s">
        <v>144</v>
      </c>
      <c r="E5" s="72" t="s">
        <v>91</v>
      </c>
      <c r="F5" s="72" t="s">
        <v>92</v>
      </c>
      <c r="G5" s="72" t="s">
        <v>144</v>
      </c>
      <c r="H5" s="72" t="s">
        <v>91</v>
      </c>
      <c r="I5" s="72" t="s">
        <v>92</v>
      </c>
      <c r="J5" s="72" t="s">
        <v>144</v>
      </c>
      <c r="K5" s="72" t="s">
        <v>91</v>
      </c>
      <c r="L5" s="72" t="s">
        <v>92</v>
      </c>
      <c r="M5" s="72" t="s">
        <v>144</v>
      </c>
      <c r="N5" s="72" t="s">
        <v>91</v>
      </c>
      <c r="O5" s="73" t="s">
        <v>92</v>
      </c>
    </row>
    <row r="6" spans="2:15" x14ac:dyDescent="0.2">
      <c r="B6" s="45"/>
      <c r="C6" s="46" t="s">
        <v>17</v>
      </c>
      <c r="D6" s="46" t="s">
        <v>17</v>
      </c>
      <c r="E6" s="46" t="s">
        <v>17</v>
      </c>
      <c r="F6" s="46" t="s">
        <v>17</v>
      </c>
      <c r="G6" s="46" t="s">
        <v>17</v>
      </c>
      <c r="H6" s="46" t="s">
        <v>17</v>
      </c>
      <c r="I6" s="46" t="s">
        <v>17</v>
      </c>
      <c r="J6" s="46" t="s">
        <v>17</v>
      </c>
      <c r="K6" s="46" t="s">
        <v>17</v>
      </c>
      <c r="L6" s="46" t="s">
        <v>17</v>
      </c>
      <c r="M6" s="46" t="s">
        <v>17</v>
      </c>
      <c r="N6" s="46" t="s">
        <v>17</v>
      </c>
      <c r="O6" s="46" t="s">
        <v>17</v>
      </c>
    </row>
    <row r="7" spans="2:15" x14ac:dyDescent="0.2">
      <c r="B7" s="49" t="s">
        <v>476</v>
      </c>
      <c r="C7" s="48">
        <v>30</v>
      </c>
      <c r="D7" s="48">
        <v>30</v>
      </c>
      <c r="E7" s="48">
        <v>6</v>
      </c>
      <c r="F7" s="48">
        <v>24</v>
      </c>
      <c r="G7" s="48">
        <v>5</v>
      </c>
      <c r="H7" s="48">
        <v>1</v>
      </c>
      <c r="I7" s="48">
        <v>4</v>
      </c>
      <c r="J7" s="48">
        <v>6</v>
      </c>
      <c r="K7" s="48">
        <v>1</v>
      </c>
      <c r="L7" s="48">
        <v>5</v>
      </c>
      <c r="M7" s="48">
        <v>2</v>
      </c>
      <c r="N7" s="48">
        <v>0</v>
      </c>
      <c r="O7" s="48">
        <v>2</v>
      </c>
    </row>
    <row r="8" spans="2:15" x14ac:dyDescent="0.2">
      <c r="B8" s="49" t="s">
        <v>477</v>
      </c>
      <c r="C8" s="48">
        <v>30</v>
      </c>
      <c r="D8" s="48">
        <v>30</v>
      </c>
      <c r="E8" s="48">
        <v>5</v>
      </c>
      <c r="F8" s="48">
        <v>25</v>
      </c>
      <c r="G8" s="48">
        <v>6</v>
      </c>
      <c r="H8" s="48">
        <v>2</v>
      </c>
      <c r="I8" s="48">
        <v>4</v>
      </c>
      <c r="J8" s="48">
        <v>3</v>
      </c>
      <c r="K8" s="48">
        <v>1</v>
      </c>
      <c r="L8" s="48">
        <v>2</v>
      </c>
      <c r="M8" s="48">
        <v>4</v>
      </c>
      <c r="N8" s="48">
        <v>2</v>
      </c>
      <c r="O8" s="48">
        <v>2</v>
      </c>
    </row>
    <row r="9" spans="2:15" x14ac:dyDescent="0.2">
      <c r="B9" s="49" t="s">
        <v>478</v>
      </c>
      <c r="C9" s="47">
        <v>30</v>
      </c>
      <c r="D9" s="48">
        <v>29</v>
      </c>
      <c r="E9" s="48">
        <v>5</v>
      </c>
      <c r="F9" s="48">
        <v>24</v>
      </c>
      <c r="G9" s="48">
        <v>7</v>
      </c>
      <c r="H9" s="48">
        <v>1</v>
      </c>
      <c r="I9" s="48">
        <v>6</v>
      </c>
      <c r="J9" s="48">
        <v>7</v>
      </c>
      <c r="K9" s="48">
        <v>1</v>
      </c>
      <c r="L9" s="48">
        <v>6</v>
      </c>
      <c r="M9" s="48">
        <v>0</v>
      </c>
      <c r="N9" s="48">
        <v>0</v>
      </c>
      <c r="O9" s="48">
        <v>0</v>
      </c>
    </row>
    <row r="10" spans="2:15" x14ac:dyDescent="0.2">
      <c r="B10" s="49" t="s">
        <v>479</v>
      </c>
      <c r="C10" s="54">
        <v>30</v>
      </c>
      <c r="D10" s="61">
        <v>30</v>
      </c>
      <c r="E10" s="61">
        <v>6</v>
      </c>
      <c r="F10" s="61">
        <v>24</v>
      </c>
      <c r="G10" s="61">
        <v>11</v>
      </c>
      <c r="H10" s="61">
        <v>3</v>
      </c>
      <c r="I10" s="61">
        <v>8</v>
      </c>
      <c r="J10" s="61">
        <v>7</v>
      </c>
      <c r="K10" s="61">
        <v>1</v>
      </c>
      <c r="L10" s="61">
        <v>6</v>
      </c>
      <c r="M10" s="61">
        <v>2</v>
      </c>
      <c r="N10" s="61">
        <v>1</v>
      </c>
      <c r="O10" s="61">
        <v>1</v>
      </c>
    </row>
    <row r="11" spans="2:15" ht="13.8" thickBot="1" x14ac:dyDescent="0.25">
      <c r="B11" s="92" t="s">
        <v>471</v>
      </c>
      <c r="C11" s="93">
        <v>30</v>
      </c>
      <c r="D11" s="93">
        <v>29</v>
      </c>
      <c r="E11" s="93">
        <v>6</v>
      </c>
      <c r="F11" s="93">
        <v>23</v>
      </c>
      <c r="G11" s="93">
        <v>9</v>
      </c>
      <c r="H11" s="93">
        <v>3</v>
      </c>
      <c r="I11" s="93">
        <v>6</v>
      </c>
      <c r="J11" s="93">
        <v>8</v>
      </c>
      <c r="K11" s="93">
        <v>2</v>
      </c>
      <c r="L11" s="93">
        <v>6</v>
      </c>
      <c r="M11" s="93">
        <v>2</v>
      </c>
      <c r="N11" s="93">
        <v>1</v>
      </c>
      <c r="O11" s="93">
        <v>1</v>
      </c>
    </row>
    <row r="12" spans="2:15" ht="13.8" thickBot="1" x14ac:dyDescent="0.25"/>
    <row r="13" spans="2:15" x14ac:dyDescent="0.2">
      <c r="B13" s="146" t="s">
        <v>0</v>
      </c>
      <c r="C13" s="149" t="s">
        <v>148</v>
      </c>
      <c r="D13" s="149"/>
      <c r="E13" s="149"/>
      <c r="F13" s="149" t="s">
        <v>149</v>
      </c>
      <c r="G13" s="149"/>
      <c r="H13" s="149" t="s">
        <v>150</v>
      </c>
      <c r="I13" s="149"/>
      <c r="J13" s="149" t="s">
        <v>151</v>
      </c>
      <c r="K13" s="149"/>
      <c r="L13" s="144"/>
    </row>
    <row r="14" spans="2:15" x14ac:dyDescent="0.2">
      <c r="B14" s="148"/>
      <c r="C14" s="72" t="s">
        <v>324</v>
      </c>
      <c r="D14" s="72" t="s">
        <v>325</v>
      </c>
      <c r="E14" s="72" t="s">
        <v>15</v>
      </c>
      <c r="F14" s="72" t="s">
        <v>91</v>
      </c>
      <c r="G14" s="72" t="s">
        <v>92</v>
      </c>
      <c r="H14" s="72" t="s">
        <v>91</v>
      </c>
      <c r="I14" s="72" t="s">
        <v>92</v>
      </c>
      <c r="J14" s="72" t="s">
        <v>152</v>
      </c>
      <c r="K14" s="72" t="s">
        <v>91</v>
      </c>
      <c r="L14" s="73" t="s">
        <v>92</v>
      </c>
    </row>
    <row r="15" spans="2:15" x14ac:dyDescent="0.2">
      <c r="B15" s="45"/>
      <c r="C15" s="46" t="s">
        <v>17</v>
      </c>
      <c r="D15" s="46" t="s">
        <v>17</v>
      </c>
      <c r="E15" s="46" t="s">
        <v>17</v>
      </c>
      <c r="F15" s="46" t="s">
        <v>153</v>
      </c>
      <c r="G15" s="46" t="s">
        <v>153</v>
      </c>
      <c r="H15" s="46" t="s">
        <v>153</v>
      </c>
      <c r="I15" s="46" t="s">
        <v>153</v>
      </c>
      <c r="J15" s="46" t="s">
        <v>153</v>
      </c>
      <c r="K15" s="46" t="s">
        <v>153</v>
      </c>
      <c r="L15" s="46" t="s">
        <v>153</v>
      </c>
    </row>
    <row r="16" spans="2:15" x14ac:dyDescent="0.2">
      <c r="B16" s="49" t="s">
        <v>476</v>
      </c>
      <c r="C16" s="48">
        <v>26</v>
      </c>
      <c r="D16" s="48">
        <v>1</v>
      </c>
      <c r="E16" s="48">
        <v>3</v>
      </c>
      <c r="F16" s="48">
        <v>95</v>
      </c>
      <c r="G16" s="48">
        <v>97</v>
      </c>
      <c r="H16" s="48">
        <v>72</v>
      </c>
      <c r="I16" s="48">
        <v>79</v>
      </c>
      <c r="J16" s="3">
        <v>88.7</v>
      </c>
      <c r="K16" s="3">
        <v>84.4</v>
      </c>
      <c r="L16" s="3">
        <v>89.7</v>
      </c>
    </row>
    <row r="17" spans="2:12" x14ac:dyDescent="0.2">
      <c r="B17" s="49" t="s">
        <v>477</v>
      </c>
      <c r="C17" s="48">
        <v>26</v>
      </c>
      <c r="D17" s="48">
        <v>1</v>
      </c>
      <c r="E17" s="48">
        <v>3</v>
      </c>
      <c r="F17" s="48">
        <v>85</v>
      </c>
      <c r="G17" s="48">
        <v>99</v>
      </c>
      <c r="H17" s="48">
        <v>73</v>
      </c>
      <c r="I17" s="48">
        <v>80</v>
      </c>
      <c r="J17" s="3">
        <v>88.7</v>
      </c>
      <c r="K17" s="3">
        <v>79.5</v>
      </c>
      <c r="L17" s="3">
        <v>90.6</v>
      </c>
    </row>
    <row r="18" spans="2:12" x14ac:dyDescent="0.2">
      <c r="B18" s="49" t="s">
        <v>478</v>
      </c>
      <c r="C18" s="47">
        <v>27</v>
      </c>
      <c r="D18" s="48">
        <v>1</v>
      </c>
      <c r="E18" s="48">
        <v>1</v>
      </c>
      <c r="F18" s="48">
        <v>82</v>
      </c>
      <c r="G18" s="48">
        <v>100</v>
      </c>
      <c r="H18" s="48">
        <v>74</v>
      </c>
      <c r="I18" s="48">
        <v>75</v>
      </c>
      <c r="J18" s="3">
        <v>85.7</v>
      </c>
      <c r="K18" s="3">
        <v>81.2</v>
      </c>
      <c r="L18" s="3">
        <v>90.3</v>
      </c>
    </row>
    <row r="19" spans="2:12" x14ac:dyDescent="0.2">
      <c r="B19" s="49" t="s">
        <v>479</v>
      </c>
      <c r="C19" s="54">
        <v>6</v>
      </c>
      <c r="D19" s="61">
        <v>21</v>
      </c>
      <c r="E19" s="61">
        <v>2</v>
      </c>
      <c r="F19" s="61">
        <v>82</v>
      </c>
      <c r="G19" s="61">
        <v>99</v>
      </c>
      <c r="H19" s="61">
        <v>74</v>
      </c>
      <c r="I19" s="61">
        <v>75</v>
      </c>
      <c r="J19" s="61">
        <v>88.4</v>
      </c>
      <c r="K19" s="61">
        <v>84.7</v>
      </c>
      <c r="L19" s="61">
        <v>89.4</v>
      </c>
    </row>
    <row r="20" spans="2:12" ht="13.8" thickBot="1" x14ac:dyDescent="0.25">
      <c r="B20" s="92" t="s">
        <v>471</v>
      </c>
      <c r="C20" s="93">
        <v>28</v>
      </c>
      <c r="D20" s="93">
        <v>0</v>
      </c>
      <c r="E20" s="93">
        <v>1</v>
      </c>
      <c r="F20" s="93">
        <v>95</v>
      </c>
      <c r="G20" s="93">
        <v>100</v>
      </c>
      <c r="H20" s="93">
        <v>77</v>
      </c>
      <c r="I20" s="93">
        <v>78</v>
      </c>
      <c r="J20" s="93">
        <v>90.13</v>
      </c>
      <c r="K20" s="93">
        <v>88.7</v>
      </c>
      <c r="L20" s="93">
        <v>90.5</v>
      </c>
    </row>
    <row r="21" spans="2:12" x14ac:dyDescent="0.2">
      <c r="B21" s="44" t="s">
        <v>159</v>
      </c>
    </row>
  </sheetData>
  <mergeCells count="11">
    <mergeCell ref="B13:B14"/>
    <mergeCell ref="C13:E13"/>
    <mergeCell ref="F13:G13"/>
    <mergeCell ref="H13:I13"/>
    <mergeCell ref="J13:L13"/>
    <mergeCell ref="M4:O4"/>
    <mergeCell ref="B4:B5"/>
    <mergeCell ref="C4:C5"/>
    <mergeCell ref="D4:F4"/>
    <mergeCell ref="G4:I4"/>
    <mergeCell ref="J4:L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940918FA-C5D7-4EB2-BE18-A98457EF72FB}">
            <xm:f>年度表!$I$27</xm:f>
            <x14:dxf>
              <numFmt numFmtId="187" formatCode="&quot;令&quot;&quot;和&quot;&quot;元&quot;&quot;年&quot;&quot;度&quot;"/>
            </x14:dxf>
          </x14:cfRule>
          <xm:sqref>B7:B9 B11 B16:B18 B20</xm:sqref>
        </x14:conditionalFormatting>
        <x14:conditionalFormatting xmlns:xm="http://schemas.microsoft.com/office/excel/2006/main">
          <x14:cfRule type="cellIs" priority="2" operator="equal" id="{6F8A5B0D-E3B3-4AFE-BCB2-478FA0DE007D}">
            <xm:f>年度表!$I$27</xm:f>
            <x14:dxf>
              <numFmt numFmtId="187" formatCode="&quot;令&quot;&quot;和&quot;&quot;元&quot;&quot;年&quot;&quot;度&quot;"/>
            </x14:dxf>
          </x14:cfRule>
          <xm:sqref>B10</xm:sqref>
        </x14:conditionalFormatting>
        <x14:conditionalFormatting xmlns:xm="http://schemas.microsoft.com/office/excel/2006/main">
          <x14:cfRule type="cellIs" priority="1" operator="equal" id="{CC4C896A-0F43-429B-BB55-C4BA96317190}">
            <xm:f>年度表!$I$27</xm:f>
            <x14:dxf>
              <numFmt numFmtId="187" formatCode="&quot;令&quot;&quot;和&quot;&quot;元&quot;&quot;年&quot;&quot;度&quot;"/>
            </x14:dxf>
          </x14:cfRule>
          <xm:sqref>B19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rgb="FFCCFFCC"/>
    <pageSetUpPr fitToPage="1"/>
  </sheetPr>
  <dimension ref="B2:O21"/>
  <sheetViews>
    <sheetView zoomScaleSheetLayoutView="100" workbookViewId="0">
      <selection activeCell="L20" sqref="L20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15" width="5.44140625" style="44" customWidth="1"/>
    <col min="16" max="16384" width="2.6640625" style="44"/>
  </cols>
  <sheetData>
    <row r="2" spans="2:15" x14ac:dyDescent="0.2">
      <c r="B2" s="43" t="s">
        <v>423</v>
      </c>
    </row>
    <row r="3" spans="2:15" ht="13.8" thickBot="1" x14ac:dyDescent="0.25">
      <c r="O3" s="2" t="s">
        <v>2</v>
      </c>
    </row>
    <row r="4" spans="2:15" x14ac:dyDescent="0.2">
      <c r="B4" s="146" t="s">
        <v>0</v>
      </c>
      <c r="C4" s="149" t="s">
        <v>142</v>
      </c>
      <c r="D4" s="149" t="s">
        <v>143</v>
      </c>
      <c r="E4" s="149"/>
      <c r="F4" s="149"/>
      <c r="G4" s="149" t="s">
        <v>145</v>
      </c>
      <c r="H4" s="149"/>
      <c r="I4" s="149"/>
      <c r="J4" s="149" t="s">
        <v>146</v>
      </c>
      <c r="K4" s="149"/>
      <c r="L4" s="149"/>
      <c r="M4" s="144" t="s">
        <v>147</v>
      </c>
      <c r="N4" s="145"/>
      <c r="O4" s="145"/>
    </row>
    <row r="5" spans="2:15" x14ac:dyDescent="0.2">
      <c r="B5" s="148"/>
      <c r="C5" s="166"/>
      <c r="D5" s="72" t="s">
        <v>144</v>
      </c>
      <c r="E5" s="72" t="s">
        <v>91</v>
      </c>
      <c r="F5" s="72" t="s">
        <v>92</v>
      </c>
      <c r="G5" s="72" t="s">
        <v>144</v>
      </c>
      <c r="H5" s="72" t="s">
        <v>91</v>
      </c>
      <c r="I5" s="72" t="s">
        <v>92</v>
      </c>
      <c r="J5" s="72" t="s">
        <v>144</v>
      </c>
      <c r="K5" s="72" t="s">
        <v>91</v>
      </c>
      <c r="L5" s="72" t="s">
        <v>92</v>
      </c>
      <c r="M5" s="72" t="s">
        <v>144</v>
      </c>
      <c r="N5" s="72" t="s">
        <v>91</v>
      </c>
      <c r="O5" s="73" t="s">
        <v>92</v>
      </c>
    </row>
    <row r="6" spans="2:15" x14ac:dyDescent="0.2">
      <c r="B6" s="45"/>
      <c r="C6" s="46" t="s">
        <v>17</v>
      </c>
      <c r="D6" s="46" t="s">
        <v>17</v>
      </c>
      <c r="E6" s="46" t="s">
        <v>17</v>
      </c>
      <c r="F6" s="46" t="s">
        <v>17</v>
      </c>
      <c r="G6" s="46" t="s">
        <v>17</v>
      </c>
      <c r="H6" s="46" t="s">
        <v>17</v>
      </c>
      <c r="I6" s="46" t="s">
        <v>17</v>
      </c>
      <c r="J6" s="46" t="s">
        <v>17</v>
      </c>
      <c r="K6" s="46" t="s">
        <v>17</v>
      </c>
      <c r="L6" s="46" t="s">
        <v>17</v>
      </c>
      <c r="M6" s="46" t="s">
        <v>17</v>
      </c>
      <c r="N6" s="46" t="s">
        <v>17</v>
      </c>
      <c r="O6" s="46" t="s">
        <v>17</v>
      </c>
    </row>
    <row r="7" spans="2:15" x14ac:dyDescent="0.2">
      <c r="B7" s="49" t="s">
        <v>476</v>
      </c>
      <c r="C7" s="48">
        <v>50</v>
      </c>
      <c r="D7" s="48">
        <v>50</v>
      </c>
      <c r="E7" s="48">
        <v>9</v>
      </c>
      <c r="F7" s="48">
        <v>41</v>
      </c>
      <c r="G7" s="48">
        <v>21</v>
      </c>
      <c r="H7" s="48">
        <v>5</v>
      </c>
      <c r="I7" s="48">
        <v>16</v>
      </c>
      <c r="J7" s="48">
        <v>20</v>
      </c>
      <c r="K7" s="48">
        <v>6</v>
      </c>
      <c r="L7" s="48">
        <v>14</v>
      </c>
      <c r="M7" s="48">
        <v>0</v>
      </c>
      <c r="N7" s="48">
        <v>0</v>
      </c>
      <c r="O7" s="48">
        <v>0</v>
      </c>
    </row>
    <row r="8" spans="2:15" x14ac:dyDescent="0.2">
      <c r="B8" s="49" t="s">
        <v>477</v>
      </c>
      <c r="C8" s="48">
        <v>50</v>
      </c>
      <c r="D8" s="48">
        <v>50</v>
      </c>
      <c r="E8" s="48">
        <v>9</v>
      </c>
      <c r="F8" s="48">
        <v>41</v>
      </c>
      <c r="G8" s="48">
        <v>14</v>
      </c>
      <c r="H8" s="48">
        <v>3</v>
      </c>
      <c r="I8" s="48">
        <v>11</v>
      </c>
      <c r="J8" s="48">
        <v>12</v>
      </c>
      <c r="K8" s="48">
        <v>3</v>
      </c>
      <c r="L8" s="48">
        <v>9</v>
      </c>
      <c r="M8" s="48">
        <v>2</v>
      </c>
      <c r="N8" s="48">
        <v>0</v>
      </c>
      <c r="O8" s="48">
        <v>2</v>
      </c>
    </row>
    <row r="9" spans="2:15" x14ac:dyDescent="0.2">
      <c r="B9" s="49" t="s">
        <v>478</v>
      </c>
      <c r="C9" s="47">
        <v>50</v>
      </c>
      <c r="D9" s="48">
        <v>47</v>
      </c>
      <c r="E9" s="48">
        <v>10</v>
      </c>
      <c r="F9" s="48">
        <v>37</v>
      </c>
      <c r="G9" s="48">
        <v>20</v>
      </c>
      <c r="H9" s="48">
        <v>4</v>
      </c>
      <c r="I9" s="48">
        <v>16</v>
      </c>
      <c r="J9" s="48">
        <v>22</v>
      </c>
      <c r="K9" s="48">
        <v>3</v>
      </c>
      <c r="L9" s="48">
        <v>19</v>
      </c>
      <c r="M9" s="48">
        <v>1</v>
      </c>
      <c r="N9" s="48">
        <v>0</v>
      </c>
      <c r="O9" s="48">
        <v>1</v>
      </c>
    </row>
    <row r="10" spans="2:15" x14ac:dyDescent="0.2">
      <c r="B10" s="49" t="s">
        <v>479</v>
      </c>
      <c r="C10" s="54">
        <v>50</v>
      </c>
      <c r="D10" s="61">
        <v>50</v>
      </c>
      <c r="E10" s="61">
        <v>10</v>
      </c>
      <c r="F10" s="61">
        <v>40</v>
      </c>
      <c r="G10" s="61">
        <v>16</v>
      </c>
      <c r="H10" s="61">
        <v>3</v>
      </c>
      <c r="I10" s="61">
        <v>13</v>
      </c>
      <c r="J10" s="61">
        <v>13</v>
      </c>
      <c r="K10" s="61">
        <v>3</v>
      </c>
      <c r="L10" s="61">
        <v>10</v>
      </c>
      <c r="M10" s="57">
        <v>0</v>
      </c>
      <c r="N10" s="57">
        <v>0</v>
      </c>
      <c r="O10" s="57">
        <v>0</v>
      </c>
    </row>
    <row r="11" spans="2:15" ht="13.8" thickBot="1" x14ac:dyDescent="0.25">
      <c r="B11" s="92" t="s">
        <v>471</v>
      </c>
      <c r="C11" s="93">
        <v>50</v>
      </c>
      <c r="D11" s="93">
        <v>50</v>
      </c>
      <c r="E11" s="93">
        <v>10</v>
      </c>
      <c r="F11" s="93">
        <v>40</v>
      </c>
      <c r="G11" s="93">
        <v>8</v>
      </c>
      <c r="H11" s="93">
        <v>2</v>
      </c>
      <c r="I11" s="93">
        <v>6</v>
      </c>
      <c r="J11" s="93">
        <v>8</v>
      </c>
      <c r="K11" s="93">
        <v>2</v>
      </c>
      <c r="L11" s="93">
        <v>6</v>
      </c>
      <c r="M11" s="109">
        <v>0</v>
      </c>
      <c r="N11" s="109">
        <v>0</v>
      </c>
      <c r="O11" s="109">
        <v>0</v>
      </c>
    </row>
    <row r="12" spans="2:15" ht="13.8" thickBot="1" x14ac:dyDescent="0.25"/>
    <row r="13" spans="2:15" x14ac:dyDescent="0.2">
      <c r="B13" s="146" t="s">
        <v>0</v>
      </c>
      <c r="C13" s="149" t="s">
        <v>148</v>
      </c>
      <c r="D13" s="149"/>
      <c r="E13" s="149"/>
      <c r="F13" s="149" t="s">
        <v>149</v>
      </c>
      <c r="G13" s="149"/>
      <c r="H13" s="149" t="s">
        <v>150</v>
      </c>
      <c r="I13" s="149"/>
      <c r="J13" s="149" t="s">
        <v>151</v>
      </c>
      <c r="K13" s="149"/>
      <c r="L13" s="144"/>
    </row>
    <row r="14" spans="2:15" x14ac:dyDescent="0.2">
      <c r="B14" s="148"/>
      <c r="C14" s="72" t="s">
        <v>324</v>
      </c>
      <c r="D14" s="72" t="s">
        <v>325</v>
      </c>
      <c r="E14" s="72" t="s">
        <v>15</v>
      </c>
      <c r="F14" s="72" t="s">
        <v>91</v>
      </c>
      <c r="G14" s="72" t="s">
        <v>92</v>
      </c>
      <c r="H14" s="72" t="s">
        <v>91</v>
      </c>
      <c r="I14" s="72" t="s">
        <v>92</v>
      </c>
      <c r="J14" s="72" t="s">
        <v>152</v>
      </c>
      <c r="K14" s="72" t="s">
        <v>91</v>
      </c>
      <c r="L14" s="73" t="s">
        <v>92</v>
      </c>
    </row>
    <row r="15" spans="2:15" x14ac:dyDescent="0.2">
      <c r="B15" s="45"/>
      <c r="C15" s="46" t="s">
        <v>17</v>
      </c>
      <c r="D15" s="46" t="s">
        <v>17</v>
      </c>
      <c r="E15" s="46" t="s">
        <v>17</v>
      </c>
      <c r="F15" s="46" t="s">
        <v>153</v>
      </c>
      <c r="G15" s="46" t="s">
        <v>153</v>
      </c>
      <c r="H15" s="46" t="s">
        <v>153</v>
      </c>
      <c r="I15" s="46" t="s">
        <v>153</v>
      </c>
      <c r="J15" s="46" t="s">
        <v>153</v>
      </c>
      <c r="K15" s="46" t="s">
        <v>153</v>
      </c>
      <c r="L15" s="46" t="s">
        <v>153</v>
      </c>
    </row>
    <row r="16" spans="2:15" x14ac:dyDescent="0.2">
      <c r="B16" s="49" t="s">
        <v>476</v>
      </c>
      <c r="C16" s="48">
        <v>22</v>
      </c>
      <c r="D16" s="48">
        <v>28</v>
      </c>
      <c r="E16" s="48">
        <v>0</v>
      </c>
      <c r="F16" s="48">
        <v>91</v>
      </c>
      <c r="G16" s="48">
        <v>99</v>
      </c>
      <c r="H16" s="48">
        <v>73</v>
      </c>
      <c r="I16" s="48">
        <v>72</v>
      </c>
      <c r="J16" s="3">
        <v>87.8</v>
      </c>
      <c r="K16" s="3">
        <v>81.400000000000006</v>
      </c>
      <c r="L16" s="3">
        <v>89.2</v>
      </c>
    </row>
    <row r="17" spans="2:12" x14ac:dyDescent="0.2">
      <c r="B17" s="49" t="s">
        <v>477</v>
      </c>
      <c r="C17" s="48">
        <v>20</v>
      </c>
      <c r="D17" s="48">
        <v>28</v>
      </c>
      <c r="E17" s="48">
        <v>2</v>
      </c>
      <c r="F17" s="48">
        <v>96</v>
      </c>
      <c r="G17" s="48">
        <v>102</v>
      </c>
      <c r="H17" s="48">
        <v>76</v>
      </c>
      <c r="I17" s="48">
        <v>79</v>
      </c>
      <c r="J17" s="3">
        <v>89.3</v>
      </c>
      <c r="K17" s="3">
        <v>85.1</v>
      </c>
      <c r="L17" s="3">
        <v>90.5</v>
      </c>
    </row>
    <row r="18" spans="2:12" x14ac:dyDescent="0.2">
      <c r="B18" s="49" t="s">
        <v>478</v>
      </c>
      <c r="C18" s="47">
        <v>20</v>
      </c>
      <c r="D18" s="48">
        <v>27</v>
      </c>
      <c r="E18" s="48">
        <v>0</v>
      </c>
      <c r="F18" s="48">
        <v>97</v>
      </c>
      <c r="G18" s="48">
        <v>99</v>
      </c>
      <c r="H18" s="48">
        <v>72</v>
      </c>
      <c r="I18" s="48">
        <v>72</v>
      </c>
      <c r="J18" s="3">
        <v>88.1</v>
      </c>
      <c r="K18" s="3">
        <v>81.8</v>
      </c>
      <c r="L18" s="3">
        <v>89.7</v>
      </c>
    </row>
    <row r="19" spans="2:12" x14ac:dyDescent="0.2">
      <c r="B19" s="49" t="s">
        <v>479</v>
      </c>
      <c r="C19" s="54">
        <v>24</v>
      </c>
      <c r="D19" s="61">
        <v>26</v>
      </c>
      <c r="E19" s="48">
        <v>0</v>
      </c>
      <c r="F19" s="61">
        <v>99</v>
      </c>
      <c r="G19" s="61">
        <v>100</v>
      </c>
      <c r="H19" s="61">
        <v>73</v>
      </c>
      <c r="I19" s="61">
        <v>73</v>
      </c>
      <c r="J19" s="61">
        <v>88.5</v>
      </c>
      <c r="K19" s="61">
        <v>84.8</v>
      </c>
      <c r="L19" s="61">
        <v>89.4</v>
      </c>
    </row>
    <row r="20" spans="2:12" ht="13.8" thickBot="1" x14ac:dyDescent="0.25">
      <c r="B20" s="92" t="s">
        <v>471</v>
      </c>
      <c r="C20" s="93">
        <v>24</v>
      </c>
      <c r="D20" s="93">
        <v>25</v>
      </c>
      <c r="E20" s="93">
        <v>1</v>
      </c>
      <c r="F20" s="93">
        <v>100</v>
      </c>
      <c r="G20" s="93">
        <v>101</v>
      </c>
      <c r="H20" s="93">
        <v>74</v>
      </c>
      <c r="I20" s="93">
        <v>74</v>
      </c>
      <c r="J20" s="93">
        <v>89.3</v>
      </c>
      <c r="K20" s="111">
        <v>82</v>
      </c>
      <c r="L20" s="93">
        <v>91.1</v>
      </c>
    </row>
    <row r="21" spans="2:12" x14ac:dyDescent="0.2">
      <c r="B21" s="44" t="s">
        <v>160</v>
      </c>
    </row>
  </sheetData>
  <mergeCells count="11">
    <mergeCell ref="B13:B14"/>
    <mergeCell ref="C13:E13"/>
    <mergeCell ref="F13:G13"/>
    <mergeCell ref="H13:I13"/>
    <mergeCell ref="J13:L13"/>
    <mergeCell ref="M4:O4"/>
    <mergeCell ref="B4:B5"/>
    <mergeCell ref="C4:C5"/>
    <mergeCell ref="D4:F4"/>
    <mergeCell ref="G4:I4"/>
    <mergeCell ref="J4:L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398FBA38-30FB-41C4-9D8C-B7E5B61D9E73}">
            <xm:f>年度表!$I$27</xm:f>
            <x14:dxf>
              <numFmt numFmtId="187" formatCode="&quot;令&quot;&quot;和&quot;&quot;元&quot;&quot;年&quot;&quot;度&quot;"/>
            </x14:dxf>
          </x14:cfRule>
          <xm:sqref>B7:B9 B11 B16:B18 B20</xm:sqref>
        </x14:conditionalFormatting>
        <x14:conditionalFormatting xmlns:xm="http://schemas.microsoft.com/office/excel/2006/main">
          <x14:cfRule type="cellIs" priority="2" operator="equal" id="{4DB092F5-CAC7-4CD5-9459-27BF01FB0BB9}">
            <xm:f>年度表!$I$27</xm:f>
            <x14:dxf>
              <numFmt numFmtId="187" formatCode="&quot;令&quot;&quot;和&quot;&quot;元&quot;&quot;年&quot;&quot;度&quot;"/>
            </x14:dxf>
          </x14:cfRule>
          <xm:sqref>B10</xm:sqref>
        </x14:conditionalFormatting>
        <x14:conditionalFormatting xmlns:xm="http://schemas.microsoft.com/office/excel/2006/main">
          <x14:cfRule type="cellIs" priority="1" operator="equal" id="{F7DAF0C4-3C7A-4BA1-8DAD-B01E9E4144B8}">
            <xm:f>年度表!$I$27</xm:f>
            <x14:dxf>
              <numFmt numFmtId="187" formatCode="&quot;令&quot;&quot;和&quot;&quot;元&quot;&quot;年&quot;&quot;度&quot;"/>
            </x14:dxf>
          </x14:cfRule>
          <xm:sqref>B19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EB7E-4793-4AD3-9D0F-442E2467B99B}">
  <sheetPr codeName="Sheet46">
    <tabColor rgb="FFCCFFCC"/>
    <pageSetUpPr fitToPage="1"/>
  </sheetPr>
  <dimension ref="B2:O21"/>
  <sheetViews>
    <sheetView zoomScaleSheetLayoutView="100" workbookViewId="0">
      <selection activeCell="L20" sqref="L20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15" width="5.44140625" style="44" customWidth="1"/>
    <col min="16" max="16384" width="2.6640625" style="44"/>
  </cols>
  <sheetData>
    <row r="2" spans="2:15" x14ac:dyDescent="0.2">
      <c r="B2" s="43" t="s">
        <v>424</v>
      </c>
    </row>
    <row r="3" spans="2:15" ht="13.8" thickBot="1" x14ac:dyDescent="0.25">
      <c r="O3" s="2" t="s">
        <v>2</v>
      </c>
    </row>
    <row r="4" spans="2:15" x14ac:dyDescent="0.2">
      <c r="B4" s="146" t="s">
        <v>0</v>
      </c>
      <c r="C4" s="149" t="s">
        <v>142</v>
      </c>
      <c r="D4" s="149" t="s">
        <v>143</v>
      </c>
      <c r="E4" s="149"/>
      <c r="F4" s="149"/>
      <c r="G4" s="149" t="s">
        <v>145</v>
      </c>
      <c r="H4" s="149"/>
      <c r="I4" s="149"/>
      <c r="J4" s="149" t="s">
        <v>146</v>
      </c>
      <c r="K4" s="149"/>
      <c r="L4" s="149"/>
      <c r="M4" s="144" t="s">
        <v>147</v>
      </c>
      <c r="N4" s="145"/>
      <c r="O4" s="145"/>
    </row>
    <row r="5" spans="2:15" x14ac:dyDescent="0.2">
      <c r="B5" s="148"/>
      <c r="C5" s="166"/>
      <c r="D5" s="72" t="s">
        <v>144</v>
      </c>
      <c r="E5" s="72" t="s">
        <v>91</v>
      </c>
      <c r="F5" s="72" t="s">
        <v>92</v>
      </c>
      <c r="G5" s="72" t="s">
        <v>144</v>
      </c>
      <c r="H5" s="72" t="s">
        <v>91</v>
      </c>
      <c r="I5" s="72" t="s">
        <v>92</v>
      </c>
      <c r="J5" s="72" t="s">
        <v>144</v>
      </c>
      <c r="K5" s="72" t="s">
        <v>91</v>
      </c>
      <c r="L5" s="72" t="s">
        <v>92</v>
      </c>
      <c r="M5" s="72" t="s">
        <v>144</v>
      </c>
      <c r="N5" s="72" t="s">
        <v>91</v>
      </c>
      <c r="O5" s="73" t="s">
        <v>92</v>
      </c>
    </row>
    <row r="6" spans="2:15" x14ac:dyDescent="0.2">
      <c r="B6" s="45"/>
      <c r="C6" s="46" t="s">
        <v>17</v>
      </c>
      <c r="D6" s="46" t="s">
        <v>17</v>
      </c>
      <c r="E6" s="46" t="s">
        <v>17</v>
      </c>
      <c r="F6" s="46" t="s">
        <v>17</v>
      </c>
      <c r="G6" s="46" t="s">
        <v>17</v>
      </c>
      <c r="H6" s="46" t="s">
        <v>17</v>
      </c>
      <c r="I6" s="46" t="s">
        <v>17</v>
      </c>
      <c r="J6" s="46" t="s">
        <v>17</v>
      </c>
      <c r="K6" s="46" t="s">
        <v>17</v>
      </c>
      <c r="L6" s="46" t="s">
        <v>17</v>
      </c>
      <c r="M6" s="46" t="s">
        <v>17</v>
      </c>
      <c r="N6" s="46" t="s">
        <v>17</v>
      </c>
      <c r="O6" s="46" t="s">
        <v>17</v>
      </c>
    </row>
    <row r="7" spans="2:15" x14ac:dyDescent="0.2">
      <c r="B7" s="53" t="s">
        <v>476</v>
      </c>
      <c r="C7" s="139">
        <v>50</v>
      </c>
      <c r="D7" s="139">
        <v>49</v>
      </c>
      <c r="E7" s="139">
        <v>10</v>
      </c>
      <c r="F7" s="139">
        <v>39</v>
      </c>
      <c r="G7" s="139">
        <v>15</v>
      </c>
      <c r="H7" s="139">
        <v>5</v>
      </c>
      <c r="I7" s="139">
        <v>10</v>
      </c>
      <c r="J7" s="139">
        <v>15</v>
      </c>
      <c r="K7" s="139">
        <v>6</v>
      </c>
      <c r="L7" s="139">
        <v>9</v>
      </c>
      <c r="M7" s="140">
        <v>0</v>
      </c>
      <c r="N7" s="140">
        <v>0</v>
      </c>
      <c r="O7" s="140">
        <v>0</v>
      </c>
    </row>
    <row r="8" spans="2:15" x14ac:dyDescent="0.2">
      <c r="B8" s="53" t="s">
        <v>477</v>
      </c>
      <c r="C8" s="139">
        <v>50</v>
      </c>
      <c r="D8" s="139">
        <v>50</v>
      </c>
      <c r="E8" s="139">
        <v>10</v>
      </c>
      <c r="F8" s="139">
        <v>40</v>
      </c>
      <c r="G8" s="139">
        <v>12</v>
      </c>
      <c r="H8" s="139">
        <v>10</v>
      </c>
      <c r="I8" s="139">
        <v>2</v>
      </c>
      <c r="J8" s="139">
        <v>12</v>
      </c>
      <c r="K8" s="139">
        <v>3</v>
      </c>
      <c r="L8" s="139">
        <v>9</v>
      </c>
      <c r="M8" s="140">
        <v>0</v>
      </c>
      <c r="N8" s="140">
        <v>0</v>
      </c>
      <c r="O8" s="140">
        <v>0</v>
      </c>
    </row>
    <row r="9" spans="2:15" x14ac:dyDescent="0.2">
      <c r="B9" s="49" t="s">
        <v>478</v>
      </c>
      <c r="C9" s="47">
        <v>50</v>
      </c>
      <c r="D9" s="48">
        <v>49</v>
      </c>
      <c r="E9" s="48">
        <v>10</v>
      </c>
      <c r="F9" s="48">
        <v>39</v>
      </c>
      <c r="G9" s="48">
        <v>12</v>
      </c>
      <c r="H9" s="48">
        <v>2</v>
      </c>
      <c r="I9" s="48">
        <v>10</v>
      </c>
      <c r="J9" s="48">
        <v>11</v>
      </c>
      <c r="K9" s="48">
        <v>2</v>
      </c>
      <c r="L9" s="48">
        <v>9</v>
      </c>
      <c r="M9" s="48">
        <v>2</v>
      </c>
      <c r="N9" s="48">
        <v>0</v>
      </c>
      <c r="O9" s="48">
        <v>2</v>
      </c>
    </row>
    <row r="10" spans="2:15" x14ac:dyDescent="0.2">
      <c r="B10" s="49" t="s">
        <v>479</v>
      </c>
      <c r="C10" s="54">
        <v>50</v>
      </c>
      <c r="D10" s="61">
        <v>50</v>
      </c>
      <c r="E10" s="61">
        <v>10</v>
      </c>
      <c r="F10" s="61">
        <v>40</v>
      </c>
      <c r="G10" s="61">
        <v>12</v>
      </c>
      <c r="H10" s="61">
        <v>4</v>
      </c>
      <c r="I10" s="61">
        <v>8</v>
      </c>
      <c r="J10" s="61">
        <v>12</v>
      </c>
      <c r="K10" s="61">
        <v>4</v>
      </c>
      <c r="L10" s="61">
        <v>8</v>
      </c>
      <c r="M10" s="61">
        <v>2</v>
      </c>
      <c r="N10" s="61">
        <v>1</v>
      </c>
      <c r="O10" s="61">
        <v>1</v>
      </c>
    </row>
    <row r="11" spans="2:15" ht="13.8" thickBot="1" x14ac:dyDescent="0.25">
      <c r="B11" s="92" t="s">
        <v>471</v>
      </c>
      <c r="C11" s="93">
        <v>50</v>
      </c>
      <c r="D11" s="93">
        <v>46</v>
      </c>
      <c r="E11" s="93">
        <v>9</v>
      </c>
      <c r="F11" s="93">
        <v>37</v>
      </c>
      <c r="G11" s="93">
        <v>9</v>
      </c>
      <c r="H11" s="93">
        <v>2</v>
      </c>
      <c r="I11" s="93">
        <v>7</v>
      </c>
      <c r="J11" s="93">
        <v>9</v>
      </c>
      <c r="K11" s="93">
        <v>2</v>
      </c>
      <c r="L11" s="93">
        <v>7</v>
      </c>
      <c r="M11" s="93">
        <v>4</v>
      </c>
      <c r="N11" s="93">
        <v>1</v>
      </c>
      <c r="O11" s="93">
        <v>3</v>
      </c>
    </row>
    <row r="12" spans="2:15" ht="13.8" thickBot="1" x14ac:dyDescent="0.25"/>
    <row r="13" spans="2:15" x14ac:dyDescent="0.2">
      <c r="B13" s="146" t="s">
        <v>0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4"/>
    </row>
    <row r="14" spans="2:15" x14ac:dyDescent="0.2">
      <c r="B14" s="148"/>
      <c r="C14" s="72" t="s">
        <v>324</v>
      </c>
      <c r="D14" s="72" t="s">
        <v>325</v>
      </c>
      <c r="E14" s="72" t="s">
        <v>15</v>
      </c>
      <c r="F14" s="72" t="s">
        <v>91</v>
      </c>
      <c r="G14" s="72" t="s">
        <v>92</v>
      </c>
      <c r="H14" s="72" t="s">
        <v>91</v>
      </c>
      <c r="I14" s="72" t="s">
        <v>92</v>
      </c>
      <c r="J14" s="72" t="s">
        <v>152</v>
      </c>
      <c r="K14" s="72" t="s">
        <v>91</v>
      </c>
      <c r="L14" s="73" t="s">
        <v>92</v>
      </c>
    </row>
    <row r="15" spans="2:15" x14ac:dyDescent="0.2">
      <c r="B15" s="45"/>
      <c r="C15" s="46" t="s">
        <v>17</v>
      </c>
      <c r="D15" s="46" t="s">
        <v>17</v>
      </c>
      <c r="E15" s="46" t="s">
        <v>17</v>
      </c>
      <c r="F15" s="46" t="s">
        <v>153</v>
      </c>
      <c r="G15" s="46" t="s">
        <v>153</v>
      </c>
      <c r="H15" s="46" t="s">
        <v>153</v>
      </c>
      <c r="I15" s="46" t="s">
        <v>153</v>
      </c>
      <c r="J15" s="46" t="s">
        <v>153</v>
      </c>
      <c r="K15" s="46" t="s">
        <v>153</v>
      </c>
      <c r="L15" s="46" t="s">
        <v>153</v>
      </c>
    </row>
    <row r="16" spans="2:15" x14ac:dyDescent="0.2">
      <c r="B16" s="53" t="s">
        <v>476</v>
      </c>
      <c r="C16" s="139">
        <v>47</v>
      </c>
      <c r="D16" s="139">
        <v>1</v>
      </c>
      <c r="E16" s="139">
        <v>1</v>
      </c>
      <c r="F16" s="139">
        <v>97</v>
      </c>
      <c r="G16" s="139">
        <v>101</v>
      </c>
      <c r="H16" s="139">
        <v>68</v>
      </c>
      <c r="I16" s="139">
        <v>59</v>
      </c>
      <c r="J16" s="139">
        <v>87.7</v>
      </c>
      <c r="K16" s="139">
        <v>85.4</v>
      </c>
      <c r="L16" s="139">
        <v>88.3</v>
      </c>
    </row>
    <row r="17" spans="2:12" x14ac:dyDescent="0.2">
      <c r="B17" s="53" t="s">
        <v>477</v>
      </c>
      <c r="C17" s="139">
        <v>48</v>
      </c>
      <c r="D17" s="139">
        <v>1</v>
      </c>
      <c r="E17" s="139">
        <v>1</v>
      </c>
      <c r="F17" s="139">
        <v>97</v>
      </c>
      <c r="G17" s="139">
        <v>102</v>
      </c>
      <c r="H17" s="139">
        <v>69</v>
      </c>
      <c r="I17" s="139">
        <v>60</v>
      </c>
      <c r="J17" s="139">
        <v>88</v>
      </c>
      <c r="K17" s="139">
        <v>84.9</v>
      </c>
      <c r="L17" s="139">
        <v>88.8</v>
      </c>
    </row>
    <row r="18" spans="2:12" x14ac:dyDescent="0.2">
      <c r="B18" s="49" t="s">
        <v>478</v>
      </c>
      <c r="C18" s="47">
        <v>44</v>
      </c>
      <c r="D18" s="48">
        <v>2</v>
      </c>
      <c r="E18" s="48">
        <v>3</v>
      </c>
      <c r="F18" s="48">
        <v>94</v>
      </c>
      <c r="G18" s="48">
        <v>101</v>
      </c>
      <c r="H18" s="48">
        <v>79</v>
      </c>
      <c r="I18" s="48">
        <v>67</v>
      </c>
      <c r="J18" s="3">
        <v>89.3</v>
      </c>
      <c r="K18" s="3">
        <v>86.1</v>
      </c>
      <c r="L18" s="3">
        <v>90.2</v>
      </c>
    </row>
    <row r="19" spans="2:12" x14ac:dyDescent="0.2">
      <c r="B19" s="49" t="s">
        <v>479</v>
      </c>
      <c r="C19" s="54">
        <v>46</v>
      </c>
      <c r="D19" s="61">
        <v>2</v>
      </c>
      <c r="E19" s="61">
        <v>2</v>
      </c>
      <c r="F19" s="61">
        <v>95</v>
      </c>
      <c r="G19" s="61">
        <v>104</v>
      </c>
      <c r="H19" s="61">
        <v>79</v>
      </c>
      <c r="I19" s="61">
        <v>68</v>
      </c>
      <c r="J19" s="58">
        <v>90</v>
      </c>
      <c r="K19" s="58">
        <v>88</v>
      </c>
      <c r="L19" s="58">
        <v>90.5</v>
      </c>
    </row>
    <row r="20" spans="2:12" ht="13.8" thickBot="1" x14ac:dyDescent="0.25">
      <c r="B20" s="92" t="s">
        <v>471</v>
      </c>
      <c r="C20" s="93">
        <v>43</v>
      </c>
      <c r="D20" s="93">
        <v>1</v>
      </c>
      <c r="E20" s="93">
        <v>2</v>
      </c>
      <c r="F20" s="93">
        <v>94</v>
      </c>
      <c r="G20" s="93">
        <v>105</v>
      </c>
      <c r="H20" s="93">
        <v>83</v>
      </c>
      <c r="I20" s="93">
        <v>69</v>
      </c>
      <c r="J20" s="107">
        <v>90.5</v>
      </c>
      <c r="K20" s="107">
        <v>90.1</v>
      </c>
      <c r="L20" s="107">
        <v>90.6</v>
      </c>
    </row>
    <row r="21" spans="2:12" x14ac:dyDescent="0.2">
      <c r="B21" s="44" t="s">
        <v>374</v>
      </c>
    </row>
  </sheetData>
  <mergeCells count="11">
    <mergeCell ref="B13:B14"/>
    <mergeCell ref="C13:E13"/>
    <mergeCell ref="F13:G13"/>
    <mergeCell ref="H13:I13"/>
    <mergeCell ref="J13:L13"/>
    <mergeCell ref="M4:O4"/>
    <mergeCell ref="B4:B5"/>
    <mergeCell ref="C4:C5"/>
    <mergeCell ref="D4:F4"/>
    <mergeCell ref="G4:I4"/>
    <mergeCell ref="J4:L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55D72DA4-2799-434D-AC3E-27BAFF5DDC3C}">
            <xm:f>年度表!$I$27</xm:f>
            <x14:dxf>
              <numFmt numFmtId="187" formatCode="&quot;令&quot;&quot;和&quot;&quot;元&quot;&quot;年&quot;&quot;度&quot;"/>
            </x14:dxf>
          </x14:cfRule>
          <xm:sqref>B9 B11 B18 B20</xm:sqref>
        </x14:conditionalFormatting>
        <x14:conditionalFormatting xmlns:xm="http://schemas.microsoft.com/office/excel/2006/main">
          <x14:cfRule type="cellIs" priority="2" operator="equal" id="{B4F4C66A-6673-4C85-80F6-AD52D4F4DB12}">
            <xm:f>年度表!$I$27</xm:f>
            <x14:dxf>
              <numFmt numFmtId="187" formatCode="&quot;令&quot;&quot;和&quot;&quot;元&quot;&quot;年&quot;&quot;度&quot;"/>
            </x14:dxf>
          </x14:cfRule>
          <xm:sqref>B10</xm:sqref>
        </x14:conditionalFormatting>
        <x14:conditionalFormatting xmlns:xm="http://schemas.microsoft.com/office/excel/2006/main">
          <x14:cfRule type="cellIs" priority="1" operator="equal" id="{E87AEC82-C81A-464C-8380-21B157C7DB85}">
            <xm:f>年度表!$I$27</xm:f>
            <x14:dxf>
              <numFmt numFmtId="187" formatCode="&quot;令&quot;&quot;和&quot;&quot;元&quot;&quot;年&quot;&quot;度&quot;"/>
            </x14:dxf>
          </x14:cfRule>
          <xm:sqref>B19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AF9FC-0AD2-4C7F-B16B-4B18F8340335}">
  <sheetPr codeName="Sheet26">
    <tabColor rgb="FFCCFFCC"/>
    <pageSetUpPr fitToPage="1"/>
  </sheetPr>
  <dimension ref="B2:O21"/>
  <sheetViews>
    <sheetView zoomScaleSheetLayoutView="100" workbookViewId="0">
      <selection activeCell="L20" sqref="L20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15" width="5.44140625" style="44" customWidth="1"/>
    <col min="16" max="16384" width="2.6640625" style="44"/>
  </cols>
  <sheetData>
    <row r="2" spans="2:15" x14ac:dyDescent="0.2">
      <c r="B2" s="43" t="s">
        <v>425</v>
      </c>
    </row>
    <row r="3" spans="2:15" ht="13.8" thickBot="1" x14ac:dyDescent="0.25">
      <c r="O3" s="2" t="s">
        <v>2</v>
      </c>
    </row>
    <row r="4" spans="2:15" x14ac:dyDescent="0.2">
      <c r="B4" s="146" t="s">
        <v>0</v>
      </c>
      <c r="C4" s="149" t="s">
        <v>142</v>
      </c>
      <c r="D4" s="149" t="s">
        <v>143</v>
      </c>
      <c r="E4" s="149"/>
      <c r="F4" s="149"/>
      <c r="G4" s="149" t="s">
        <v>145</v>
      </c>
      <c r="H4" s="149"/>
      <c r="I4" s="149"/>
      <c r="J4" s="149" t="s">
        <v>146</v>
      </c>
      <c r="K4" s="149"/>
      <c r="L4" s="149"/>
      <c r="M4" s="144" t="s">
        <v>147</v>
      </c>
      <c r="N4" s="145"/>
      <c r="O4" s="145"/>
    </row>
    <row r="5" spans="2:15" x14ac:dyDescent="0.2">
      <c r="B5" s="148"/>
      <c r="C5" s="166"/>
      <c r="D5" s="72" t="s">
        <v>144</v>
      </c>
      <c r="E5" s="72" t="s">
        <v>91</v>
      </c>
      <c r="F5" s="72" t="s">
        <v>92</v>
      </c>
      <c r="G5" s="72" t="s">
        <v>144</v>
      </c>
      <c r="H5" s="72" t="s">
        <v>91</v>
      </c>
      <c r="I5" s="72" t="s">
        <v>92</v>
      </c>
      <c r="J5" s="72" t="s">
        <v>144</v>
      </c>
      <c r="K5" s="72" t="s">
        <v>91</v>
      </c>
      <c r="L5" s="72" t="s">
        <v>92</v>
      </c>
      <c r="M5" s="72" t="s">
        <v>144</v>
      </c>
      <c r="N5" s="72" t="s">
        <v>91</v>
      </c>
      <c r="O5" s="73" t="s">
        <v>92</v>
      </c>
    </row>
    <row r="6" spans="2:15" x14ac:dyDescent="0.2">
      <c r="B6" s="45"/>
      <c r="C6" s="46" t="s">
        <v>17</v>
      </c>
      <c r="D6" s="46" t="s">
        <v>17</v>
      </c>
      <c r="E6" s="46" t="s">
        <v>17</v>
      </c>
      <c r="F6" s="46" t="s">
        <v>17</v>
      </c>
      <c r="G6" s="46" t="s">
        <v>17</v>
      </c>
      <c r="H6" s="46" t="s">
        <v>17</v>
      </c>
      <c r="I6" s="46" t="s">
        <v>17</v>
      </c>
      <c r="J6" s="46" t="s">
        <v>17</v>
      </c>
      <c r="K6" s="46" t="s">
        <v>17</v>
      </c>
      <c r="L6" s="46" t="s">
        <v>17</v>
      </c>
      <c r="M6" s="46" t="s">
        <v>17</v>
      </c>
      <c r="N6" s="46" t="s">
        <v>17</v>
      </c>
      <c r="O6" s="46" t="s">
        <v>17</v>
      </c>
    </row>
    <row r="7" spans="2:15" x14ac:dyDescent="0.2">
      <c r="B7" s="53" t="s">
        <v>476</v>
      </c>
      <c r="C7" s="139">
        <v>50</v>
      </c>
      <c r="D7" s="139">
        <v>49</v>
      </c>
      <c r="E7" s="139">
        <v>8</v>
      </c>
      <c r="F7" s="139">
        <v>41</v>
      </c>
      <c r="G7" s="139">
        <v>14</v>
      </c>
      <c r="H7" s="139">
        <v>2</v>
      </c>
      <c r="I7" s="139">
        <v>12</v>
      </c>
      <c r="J7" s="139">
        <v>14</v>
      </c>
      <c r="K7" s="139">
        <v>3</v>
      </c>
      <c r="L7" s="139">
        <v>11</v>
      </c>
      <c r="M7" s="140">
        <v>0</v>
      </c>
      <c r="N7" s="140">
        <v>0</v>
      </c>
      <c r="O7" s="140">
        <v>0</v>
      </c>
    </row>
    <row r="8" spans="2:15" x14ac:dyDescent="0.2">
      <c r="B8" s="53" t="s">
        <v>477</v>
      </c>
      <c r="C8" s="139">
        <v>50</v>
      </c>
      <c r="D8" s="139">
        <v>49</v>
      </c>
      <c r="E8" s="139">
        <v>9</v>
      </c>
      <c r="F8" s="139">
        <v>40</v>
      </c>
      <c r="G8" s="139">
        <v>17</v>
      </c>
      <c r="H8" s="139">
        <v>8</v>
      </c>
      <c r="I8" s="139">
        <v>9</v>
      </c>
      <c r="J8" s="139">
        <v>17</v>
      </c>
      <c r="K8" s="139">
        <v>7</v>
      </c>
      <c r="L8" s="139">
        <v>10</v>
      </c>
      <c r="M8" s="140">
        <v>1</v>
      </c>
      <c r="N8" s="140">
        <v>0</v>
      </c>
      <c r="O8" s="140">
        <v>1</v>
      </c>
    </row>
    <row r="9" spans="2:15" x14ac:dyDescent="0.2">
      <c r="B9" s="49" t="s">
        <v>478</v>
      </c>
      <c r="C9" s="23">
        <v>50</v>
      </c>
      <c r="D9" s="23">
        <v>49</v>
      </c>
      <c r="E9" s="23">
        <v>9</v>
      </c>
      <c r="F9" s="23">
        <v>40</v>
      </c>
      <c r="G9" s="23">
        <v>19</v>
      </c>
      <c r="H9" s="23">
        <v>5</v>
      </c>
      <c r="I9" s="23">
        <v>14</v>
      </c>
      <c r="J9" s="23">
        <v>16</v>
      </c>
      <c r="K9" s="23">
        <v>4</v>
      </c>
      <c r="L9" s="23">
        <v>12</v>
      </c>
      <c r="M9" s="24">
        <v>3</v>
      </c>
      <c r="N9" s="24">
        <v>1</v>
      </c>
      <c r="O9" s="24">
        <v>2</v>
      </c>
    </row>
    <row r="10" spans="2:15" x14ac:dyDescent="0.2">
      <c r="B10" s="49" t="s">
        <v>479</v>
      </c>
      <c r="C10" s="47">
        <v>50</v>
      </c>
      <c r="D10" s="48">
        <v>45</v>
      </c>
      <c r="E10" s="48">
        <v>7</v>
      </c>
      <c r="F10" s="48">
        <v>38</v>
      </c>
      <c r="G10" s="48">
        <v>12</v>
      </c>
      <c r="H10" s="48">
        <v>2</v>
      </c>
      <c r="I10" s="48">
        <v>10</v>
      </c>
      <c r="J10" s="48">
        <v>13</v>
      </c>
      <c r="K10" s="48">
        <v>2</v>
      </c>
      <c r="L10" s="48">
        <v>11</v>
      </c>
      <c r="M10" s="48">
        <v>6</v>
      </c>
      <c r="N10" s="48">
        <v>1</v>
      </c>
      <c r="O10" s="48">
        <v>5</v>
      </c>
    </row>
    <row r="11" spans="2:15" ht="13.8" thickBot="1" x14ac:dyDescent="0.25">
      <c r="B11" s="29" t="s">
        <v>471</v>
      </c>
      <c r="C11" s="112">
        <v>50</v>
      </c>
      <c r="D11" s="113">
        <v>47</v>
      </c>
      <c r="E11" s="113">
        <v>8</v>
      </c>
      <c r="F11" s="113">
        <v>39</v>
      </c>
      <c r="G11" s="113">
        <v>14</v>
      </c>
      <c r="H11" s="113">
        <v>3</v>
      </c>
      <c r="I11" s="113">
        <v>11</v>
      </c>
      <c r="J11" s="113">
        <v>8</v>
      </c>
      <c r="K11" s="113">
        <v>1</v>
      </c>
      <c r="L11" s="113">
        <v>7</v>
      </c>
      <c r="M11" s="113">
        <v>4</v>
      </c>
      <c r="N11" s="113">
        <v>1</v>
      </c>
      <c r="O11" s="113">
        <v>3</v>
      </c>
    </row>
    <row r="12" spans="2:15" ht="13.8" thickBot="1" x14ac:dyDescent="0.25"/>
    <row r="13" spans="2:15" x14ac:dyDescent="0.2">
      <c r="B13" s="146" t="s">
        <v>0</v>
      </c>
      <c r="C13" s="149" t="s">
        <v>473</v>
      </c>
      <c r="D13" s="149"/>
      <c r="E13" s="149"/>
      <c r="F13" s="149" t="s">
        <v>472</v>
      </c>
      <c r="G13" s="149"/>
      <c r="H13" s="149" t="s">
        <v>474</v>
      </c>
      <c r="I13" s="149"/>
      <c r="J13" s="149" t="s">
        <v>475</v>
      </c>
      <c r="K13" s="149"/>
      <c r="L13" s="144"/>
    </row>
    <row r="14" spans="2:15" x14ac:dyDescent="0.2">
      <c r="B14" s="148"/>
      <c r="C14" s="72" t="s">
        <v>324</v>
      </c>
      <c r="D14" s="72" t="s">
        <v>325</v>
      </c>
      <c r="E14" s="72" t="s">
        <v>15</v>
      </c>
      <c r="F14" s="72" t="s">
        <v>91</v>
      </c>
      <c r="G14" s="72" t="s">
        <v>92</v>
      </c>
      <c r="H14" s="72" t="s">
        <v>91</v>
      </c>
      <c r="I14" s="72" t="s">
        <v>92</v>
      </c>
      <c r="J14" s="72" t="s">
        <v>152</v>
      </c>
      <c r="K14" s="72" t="s">
        <v>91</v>
      </c>
      <c r="L14" s="73" t="s">
        <v>92</v>
      </c>
    </row>
    <row r="15" spans="2:15" x14ac:dyDescent="0.2">
      <c r="B15" s="45"/>
      <c r="C15" s="46" t="s">
        <v>17</v>
      </c>
      <c r="D15" s="46" t="s">
        <v>17</v>
      </c>
      <c r="E15" s="46" t="s">
        <v>17</v>
      </c>
      <c r="F15" s="46" t="s">
        <v>153</v>
      </c>
      <c r="G15" s="46" t="s">
        <v>153</v>
      </c>
      <c r="H15" s="46" t="s">
        <v>153</v>
      </c>
      <c r="I15" s="46" t="s">
        <v>153</v>
      </c>
      <c r="J15" s="46" t="s">
        <v>153</v>
      </c>
      <c r="K15" s="46" t="s">
        <v>153</v>
      </c>
      <c r="L15" s="46" t="s">
        <v>153</v>
      </c>
    </row>
    <row r="16" spans="2:15" x14ac:dyDescent="0.2">
      <c r="B16" s="53" t="s">
        <v>476</v>
      </c>
      <c r="C16" s="139">
        <v>47</v>
      </c>
      <c r="D16" s="140">
        <v>0</v>
      </c>
      <c r="E16" s="139">
        <v>2</v>
      </c>
      <c r="F16" s="139">
        <v>96</v>
      </c>
      <c r="G16" s="139">
        <v>101</v>
      </c>
      <c r="H16" s="139">
        <v>75</v>
      </c>
      <c r="I16" s="139">
        <v>76</v>
      </c>
      <c r="J16" s="139">
        <v>91.4</v>
      </c>
      <c r="K16" s="139">
        <v>87.9</v>
      </c>
      <c r="L16" s="139">
        <v>92.1</v>
      </c>
    </row>
    <row r="17" spans="2:12" x14ac:dyDescent="0.2">
      <c r="B17" s="53" t="s">
        <v>477</v>
      </c>
      <c r="C17" s="139">
        <v>45</v>
      </c>
      <c r="D17" s="140">
        <v>1</v>
      </c>
      <c r="E17" s="139">
        <v>3</v>
      </c>
      <c r="F17" s="139">
        <v>97</v>
      </c>
      <c r="G17" s="139">
        <v>102</v>
      </c>
      <c r="H17" s="139">
        <v>76</v>
      </c>
      <c r="I17" s="139">
        <v>77</v>
      </c>
      <c r="J17" s="139">
        <v>91.2</v>
      </c>
      <c r="K17" s="139">
        <v>87.1</v>
      </c>
      <c r="L17" s="139">
        <v>92.2</v>
      </c>
    </row>
    <row r="18" spans="2:12" x14ac:dyDescent="0.2">
      <c r="B18" s="49" t="s">
        <v>478</v>
      </c>
      <c r="C18" s="23">
        <v>44</v>
      </c>
      <c r="D18" s="24">
        <v>3</v>
      </c>
      <c r="E18" s="23">
        <v>2</v>
      </c>
      <c r="F18" s="23">
        <v>94</v>
      </c>
      <c r="G18" s="23">
        <v>103</v>
      </c>
      <c r="H18" s="23">
        <v>72</v>
      </c>
      <c r="I18" s="23">
        <v>78</v>
      </c>
      <c r="J18" s="23">
        <v>91</v>
      </c>
      <c r="K18" s="23">
        <v>87</v>
      </c>
      <c r="L18" s="23">
        <v>91.9</v>
      </c>
    </row>
    <row r="19" spans="2:12" x14ac:dyDescent="0.2">
      <c r="B19" s="49" t="s">
        <v>479</v>
      </c>
      <c r="C19" s="47">
        <v>40</v>
      </c>
      <c r="D19" s="48">
        <v>2</v>
      </c>
      <c r="E19" s="48">
        <v>3</v>
      </c>
      <c r="F19" s="48">
        <v>95</v>
      </c>
      <c r="G19" s="48">
        <v>102</v>
      </c>
      <c r="H19" s="48">
        <v>73</v>
      </c>
      <c r="I19" s="48">
        <v>79</v>
      </c>
      <c r="J19" s="3">
        <v>90.4</v>
      </c>
      <c r="K19" s="3">
        <v>86.2</v>
      </c>
      <c r="L19" s="3">
        <v>91.2</v>
      </c>
    </row>
    <row r="20" spans="2:12" ht="13.8" thickBot="1" x14ac:dyDescent="0.25">
      <c r="B20" s="29" t="s">
        <v>471</v>
      </c>
      <c r="C20" s="112">
        <v>41</v>
      </c>
      <c r="D20" s="113">
        <v>1</v>
      </c>
      <c r="E20" s="113">
        <v>5</v>
      </c>
      <c r="F20" s="113">
        <v>96</v>
      </c>
      <c r="G20" s="113">
        <v>103</v>
      </c>
      <c r="H20" s="113">
        <v>74</v>
      </c>
      <c r="I20" s="113">
        <v>82</v>
      </c>
      <c r="J20" s="113">
        <v>90.9</v>
      </c>
      <c r="K20" s="113">
        <v>85.8</v>
      </c>
      <c r="L20" s="113">
        <v>92</v>
      </c>
    </row>
    <row r="21" spans="2:12" x14ac:dyDescent="0.2">
      <c r="B21" s="44" t="s">
        <v>374</v>
      </c>
    </row>
  </sheetData>
  <mergeCells count="11">
    <mergeCell ref="B13:B14"/>
    <mergeCell ref="C13:E13"/>
    <mergeCell ref="F13:G13"/>
    <mergeCell ref="H13:I13"/>
    <mergeCell ref="J13:L13"/>
    <mergeCell ref="M4:O4"/>
    <mergeCell ref="B4:B5"/>
    <mergeCell ref="C4:C5"/>
    <mergeCell ref="D4:F4"/>
    <mergeCell ref="G4:I4"/>
    <mergeCell ref="J4:L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BE0098BB-7C57-4C11-BB0B-F4F6F8D5C23F}">
            <xm:f>年度表!$I$27</xm:f>
            <x14:dxf>
              <numFmt numFmtId="187" formatCode="&quot;令&quot;&quot;和&quot;&quot;元&quot;&quot;年&quot;&quot;度&quot;"/>
            </x14:dxf>
          </x14:cfRule>
          <xm:sqref>B9:B11</xm:sqref>
        </x14:conditionalFormatting>
        <x14:conditionalFormatting xmlns:xm="http://schemas.microsoft.com/office/excel/2006/main">
          <x14:cfRule type="cellIs" priority="1" operator="equal" id="{96173366-FAC6-483F-861F-FA5BCE8C4FE3}">
            <xm:f>年度表!$I$27</xm:f>
            <x14:dxf>
              <numFmt numFmtId="187" formatCode="&quot;令&quot;&quot;和&quot;&quot;元&quot;&quot;年&quot;&quot;度&quot;"/>
            </x14:dxf>
          </x14:cfRule>
          <xm:sqref>B18:B20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5BDEB-C363-44F8-A2BA-92C18A24B24A}">
  <sheetPr codeName="Sheet27">
    <tabColor rgb="FFCCFFCC"/>
    <pageSetUpPr fitToPage="1"/>
  </sheetPr>
  <dimension ref="B2:O21"/>
  <sheetViews>
    <sheetView zoomScaleSheetLayoutView="100" workbookViewId="0">
      <selection activeCell="L20" sqref="L20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15" width="5.44140625" style="44" customWidth="1"/>
    <col min="16" max="16384" width="2.6640625" style="44"/>
  </cols>
  <sheetData>
    <row r="2" spans="2:15" x14ac:dyDescent="0.2">
      <c r="B2" s="43" t="s">
        <v>426</v>
      </c>
    </row>
    <row r="3" spans="2:15" ht="13.8" thickBot="1" x14ac:dyDescent="0.25">
      <c r="O3" s="2" t="s">
        <v>2</v>
      </c>
    </row>
    <row r="4" spans="2:15" x14ac:dyDescent="0.2">
      <c r="B4" s="146" t="s">
        <v>0</v>
      </c>
      <c r="C4" s="149" t="s">
        <v>142</v>
      </c>
      <c r="D4" s="149" t="s">
        <v>143</v>
      </c>
      <c r="E4" s="149"/>
      <c r="F4" s="149"/>
      <c r="G4" s="149" t="s">
        <v>145</v>
      </c>
      <c r="H4" s="149"/>
      <c r="I4" s="149"/>
      <c r="J4" s="149" t="s">
        <v>146</v>
      </c>
      <c r="K4" s="149"/>
      <c r="L4" s="149"/>
      <c r="M4" s="144" t="s">
        <v>147</v>
      </c>
      <c r="N4" s="145"/>
      <c r="O4" s="145"/>
    </row>
    <row r="5" spans="2:15" x14ac:dyDescent="0.2">
      <c r="B5" s="148"/>
      <c r="C5" s="166"/>
      <c r="D5" s="72" t="s">
        <v>144</v>
      </c>
      <c r="E5" s="72" t="s">
        <v>91</v>
      </c>
      <c r="F5" s="72" t="s">
        <v>92</v>
      </c>
      <c r="G5" s="72" t="s">
        <v>144</v>
      </c>
      <c r="H5" s="72" t="s">
        <v>91</v>
      </c>
      <c r="I5" s="72" t="s">
        <v>92</v>
      </c>
      <c r="J5" s="72" t="s">
        <v>144</v>
      </c>
      <c r="K5" s="72" t="s">
        <v>91</v>
      </c>
      <c r="L5" s="72" t="s">
        <v>92</v>
      </c>
      <c r="M5" s="72" t="s">
        <v>144</v>
      </c>
      <c r="N5" s="72" t="s">
        <v>91</v>
      </c>
      <c r="O5" s="73" t="s">
        <v>92</v>
      </c>
    </row>
    <row r="6" spans="2:15" x14ac:dyDescent="0.2">
      <c r="B6" s="45"/>
      <c r="C6" s="46" t="s">
        <v>17</v>
      </c>
      <c r="D6" s="46" t="s">
        <v>17</v>
      </c>
      <c r="E6" s="46" t="s">
        <v>17</v>
      </c>
      <c r="F6" s="46" t="s">
        <v>17</v>
      </c>
      <c r="G6" s="46" t="s">
        <v>17</v>
      </c>
      <c r="H6" s="46" t="s">
        <v>17</v>
      </c>
      <c r="I6" s="46" t="s">
        <v>17</v>
      </c>
      <c r="J6" s="46" t="s">
        <v>17</v>
      </c>
      <c r="K6" s="46" t="s">
        <v>17</v>
      </c>
      <c r="L6" s="46" t="s">
        <v>17</v>
      </c>
      <c r="M6" s="46" t="s">
        <v>17</v>
      </c>
      <c r="N6" s="46" t="s">
        <v>17</v>
      </c>
      <c r="O6" s="46" t="s">
        <v>17</v>
      </c>
    </row>
    <row r="7" spans="2:15" x14ac:dyDescent="0.2">
      <c r="B7" s="53" t="s">
        <v>476</v>
      </c>
      <c r="C7" s="139">
        <v>90</v>
      </c>
      <c r="D7" s="139">
        <v>74</v>
      </c>
      <c r="E7" s="139">
        <v>21</v>
      </c>
      <c r="F7" s="139">
        <v>53</v>
      </c>
      <c r="G7" s="139">
        <v>81</v>
      </c>
      <c r="H7" s="139">
        <v>29</v>
      </c>
      <c r="I7" s="139">
        <v>52</v>
      </c>
      <c r="J7" s="139">
        <v>9</v>
      </c>
      <c r="K7" s="139">
        <v>7</v>
      </c>
      <c r="L7" s="139">
        <v>2</v>
      </c>
      <c r="M7" s="139">
        <v>10</v>
      </c>
      <c r="N7" s="139">
        <v>8</v>
      </c>
      <c r="O7" s="139">
        <v>2</v>
      </c>
    </row>
    <row r="8" spans="2:15" x14ac:dyDescent="0.2">
      <c r="B8" s="53" t="s">
        <v>477</v>
      </c>
      <c r="C8" s="139">
        <v>90</v>
      </c>
      <c r="D8" s="139">
        <v>77</v>
      </c>
      <c r="E8" s="139">
        <v>22</v>
      </c>
      <c r="F8" s="139">
        <v>55</v>
      </c>
      <c r="G8" s="139">
        <v>22</v>
      </c>
      <c r="H8" s="139">
        <v>8</v>
      </c>
      <c r="I8" s="139">
        <v>14</v>
      </c>
      <c r="J8" s="139">
        <v>13</v>
      </c>
      <c r="K8" s="139">
        <v>6</v>
      </c>
      <c r="L8" s="139">
        <v>7</v>
      </c>
      <c r="M8" s="139">
        <v>1</v>
      </c>
      <c r="N8" s="139">
        <v>1</v>
      </c>
      <c r="O8" s="139">
        <v>0</v>
      </c>
    </row>
    <row r="9" spans="2:15" x14ac:dyDescent="0.2">
      <c r="B9" s="49" t="s">
        <v>478</v>
      </c>
      <c r="C9" s="23">
        <v>90</v>
      </c>
      <c r="D9" s="23">
        <v>83</v>
      </c>
      <c r="E9" s="23">
        <v>23</v>
      </c>
      <c r="F9" s="23">
        <v>60</v>
      </c>
      <c r="G9" s="23">
        <v>30</v>
      </c>
      <c r="H9" s="23">
        <v>10</v>
      </c>
      <c r="I9" s="23">
        <v>20</v>
      </c>
      <c r="J9" s="23">
        <v>25</v>
      </c>
      <c r="K9" s="23">
        <v>12</v>
      </c>
      <c r="L9" s="23">
        <v>13</v>
      </c>
      <c r="M9" s="23">
        <v>3</v>
      </c>
      <c r="N9" s="23">
        <v>2</v>
      </c>
      <c r="O9" s="23">
        <v>1</v>
      </c>
    </row>
    <row r="10" spans="2:15" x14ac:dyDescent="0.2">
      <c r="B10" s="49" t="s">
        <v>479</v>
      </c>
      <c r="C10" s="47">
        <v>90</v>
      </c>
      <c r="D10" s="48">
        <v>83</v>
      </c>
      <c r="E10" s="48">
        <v>23</v>
      </c>
      <c r="F10" s="48">
        <v>60</v>
      </c>
      <c r="G10" s="48">
        <v>30</v>
      </c>
      <c r="H10" s="48">
        <v>10</v>
      </c>
      <c r="I10" s="48">
        <v>20</v>
      </c>
      <c r="J10" s="48">
        <v>25</v>
      </c>
      <c r="K10" s="48">
        <v>12</v>
      </c>
      <c r="L10" s="48">
        <v>13</v>
      </c>
      <c r="M10" s="48">
        <v>3</v>
      </c>
      <c r="N10" s="48">
        <v>2</v>
      </c>
      <c r="O10" s="48">
        <v>1</v>
      </c>
    </row>
    <row r="11" spans="2:15" ht="13.8" thickBot="1" x14ac:dyDescent="0.25">
      <c r="B11" s="29" t="s">
        <v>471</v>
      </c>
      <c r="C11" s="112">
        <v>90</v>
      </c>
      <c r="D11" s="113">
        <v>83</v>
      </c>
      <c r="E11" s="113">
        <v>23</v>
      </c>
      <c r="F11" s="113">
        <v>60</v>
      </c>
      <c r="G11" s="113">
        <v>32</v>
      </c>
      <c r="H11" s="113">
        <v>13</v>
      </c>
      <c r="I11" s="113">
        <v>19</v>
      </c>
      <c r="J11" s="113">
        <v>23</v>
      </c>
      <c r="K11" s="113">
        <v>8</v>
      </c>
      <c r="L11" s="113">
        <v>15</v>
      </c>
      <c r="M11" s="113">
        <v>3</v>
      </c>
      <c r="N11" s="113">
        <v>3</v>
      </c>
      <c r="O11" s="109">
        <v>0</v>
      </c>
    </row>
    <row r="12" spans="2:15" ht="13.8" thickBot="1" x14ac:dyDescent="0.25"/>
    <row r="13" spans="2:15" x14ac:dyDescent="0.2">
      <c r="B13" s="146" t="s">
        <v>0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4"/>
    </row>
    <row r="14" spans="2:15" x14ac:dyDescent="0.2">
      <c r="B14" s="148"/>
      <c r="C14" s="72" t="s">
        <v>324</v>
      </c>
      <c r="D14" s="72" t="s">
        <v>325</v>
      </c>
      <c r="E14" s="72" t="s">
        <v>15</v>
      </c>
      <c r="F14" s="72" t="s">
        <v>91</v>
      </c>
      <c r="G14" s="72" t="s">
        <v>92</v>
      </c>
      <c r="H14" s="72" t="s">
        <v>91</v>
      </c>
      <c r="I14" s="72" t="s">
        <v>92</v>
      </c>
      <c r="J14" s="72" t="s">
        <v>152</v>
      </c>
      <c r="K14" s="72" t="s">
        <v>91</v>
      </c>
      <c r="L14" s="73" t="s">
        <v>92</v>
      </c>
    </row>
    <row r="15" spans="2:15" x14ac:dyDescent="0.2">
      <c r="B15" s="45"/>
      <c r="C15" s="46" t="s">
        <v>17</v>
      </c>
      <c r="D15" s="46" t="s">
        <v>17</v>
      </c>
      <c r="E15" s="46" t="s">
        <v>17</v>
      </c>
      <c r="F15" s="46" t="s">
        <v>153</v>
      </c>
      <c r="G15" s="46" t="s">
        <v>153</v>
      </c>
      <c r="H15" s="46" t="s">
        <v>153</v>
      </c>
      <c r="I15" s="46" t="s">
        <v>153</v>
      </c>
      <c r="J15" s="46" t="s">
        <v>153</v>
      </c>
      <c r="K15" s="46" t="s">
        <v>153</v>
      </c>
      <c r="L15" s="46" t="s">
        <v>153</v>
      </c>
    </row>
    <row r="16" spans="2:15" x14ac:dyDescent="0.2">
      <c r="B16" s="53" t="s">
        <v>476</v>
      </c>
      <c r="C16" s="139">
        <v>60</v>
      </c>
      <c r="D16" s="139">
        <v>5</v>
      </c>
      <c r="E16" s="139">
        <v>9</v>
      </c>
      <c r="F16" s="139">
        <v>98</v>
      </c>
      <c r="G16" s="139">
        <v>99</v>
      </c>
      <c r="H16" s="139">
        <v>70</v>
      </c>
      <c r="I16" s="139">
        <v>53</v>
      </c>
      <c r="J16" s="139">
        <v>85.2</v>
      </c>
      <c r="K16" s="139">
        <v>87.5</v>
      </c>
      <c r="L16" s="139">
        <v>84.3</v>
      </c>
    </row>
    <row r="17" spans="2:12" x14ac:dyDescent="0.2">
      <c r="B17" s="53" t="s">
        <v>477</v>
      </c>
      <c r="C17" s="139">
        <v>65</v>
      </c>
      <c r="D17" s="139">
        <v>1</v>
      </c>
      <c r="E17" s="139">
        <v>11</v>
      </c>
      <c r="F17" s="139">
        <v>97</v>
      </c>
      <c r="G17" s="139">
        <v>100</v>
      </c>
      <c r="H17" s="139">
        <v>64</v>
      </c>
      <c r="I17" s="139">
        <v>54</v>
      </c>
      <c r="J17" s="139">
        <v>85.7</v>
      </c>
      <c r="K17" s="139">
        <v>86.2</v>
      </c>
      <c r="L17" s="139">
        <v>85.2</v>
      </c>
    </row>
    <row r="18" spans="2:12" x14ac:dyDescent="0.2">
      <c r="B18" s="49" t="s">
        <v>478</v>
      </c>
      <c r="C18" s="23">
        <v>69</v>
      </c>
      <c r="D18" s="23">
        <v>2</v>
      </c>
      <c r="E18" s="23">
        <v>12</v>
      </c>
      <c r="F18" s="23">
        <v>98</v>
      </c>
      <c r="G18" s="23">
        <v>101</v>
      </c>
      <c r="H18" s="23">
        <v>65</v>
      </c>
      <c r="I18" s="23">
        <v>55</v>
      </c>
      <c r="J18" s="23">
        <v>86.4</v>
      </c>
      <c r="K18" s="23">
        <v>87</v>
      </c>
      <c r="L18" s="23">
        <v>85.8</v>
      </c>
    </row>
    <row r="19" spans="2:12" x14ac:dyDescent="0.2">
      <c r="B19" s="49" t="s">
        <v>479</v>
      </c>
      <c r="C19" s="47">
        <v>71</v>
      </c>
      <c r="D19" s="48">
        <v>6</v>
      </c>
      <c r="E19" s="48">
        <v>6</v>
      </c>
      <c r="F19" s="48">
        <v>93</v>
      </c>
      <c r="G19" s="48">
        <v>99</v>
      </c>
      <c r="H19" s="48">
        <v>73</v>
      </c>
      <c r="I19" s="48">
        <v>56</v>
      </c>
      <c r="J19" s="3">
        <v>85.7</v>
      </c>
      <c r="K19" s="3">
        <v>86.5</v>
      </c>
      <c r="L19" s="3">
        <v>86.3</v>
      </c>
    </row>
    <row r="20" spans="2:12" ht="13.8" thickBot="1" x14ac:dyDescent="0.25">
      <c r="B20" s="29" t="s">
        <v>471</v>
      </c>
      <c r="C20" s="112">
        <v>74</v>
      </c>
      <c r="D20" s="113">
        <v>1</v>
      </c>
      <c r="E20" s="113">
        <v>8</v>
      </c>
      <c r="F20" s="113">
        <v>98</v>
      </c>
      <c r="G20" s="113">
        <v>100</v>
      </c>
      <c r="H20" s="113">
        <v>74</v>
      </c>
      <c r="I20" s="113">
        <v>57</v>
      </c>
      <c r="J20" s="113">
        <v>86.3</v>
      </c>
      <c r="K20" s="113">
        <v>85.6</v>
      </c>
      <c r="L20" s="113">
        <v>86.5</v>
      </c>
    </row>
    <row r="21" spans="2:12" x14ac:dyDescent="0.2">
      <c r="B21" s="44" t="s">
        <v>375</v>
      </c>
    </row>
  </sheetData>
  <mergeCells count="11">
    <mergeCell ref="B13:B14"/>
    <mergeCell ref="C13:E13"/>
    <mergeCell ref="F13:G13"/>
    <mergeCell ref="H13:I13"/>
    <mergeCell ref="J13:L13"/>
    <mergeCell ref="M4:O4"/>
    <mergeCell ref="B4:B5"/>
    <mergeCell ref="C4:C5"/>
    <mergeCell ref="D4:F4"/>
    <mergeCell ref="G4:I4"/>
    <mergeCell ref="J4:L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DD4D2E2A-8F29-441F-AA15-05BCAA91F2DD}">
            <xm:f>年度表!$I$27</xm:f>
            <x14:dxf>
              <numFmt numFmtId="187" formatCode="&quot;令&quot;&quot;和&quot;&quot;元&quot;&quot;年&quot;&quot;度&quot;"/>
            </x14:dxf>
          </x14:cfRule>
          <xm:sqref>B9:B11</xm:sqref>
        </x14:conditionalFormatting>
        <x14:conditionalFormatting xmlns:xm="http://schemas.microsoft.com/office/excel/2006/main">
          <x14:cfRule type="cellIs" priority="1" operator="equal" id="{143A2B77-9C5C-4B57-9DFF-594BEB884849}">
            <xm:f>年度表!$I$27</xm:f>
            <x14:dxf>
              <numFmt numFmtId="187" formatCode="&quot;令&quot;&quot;和&quot;&quot;元&quot;&quot;年&quot;&quot;度&quot;"/>
            </x14:dxf>
          </x14:cfRule>
          <xm:sqref>B18:B20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8">
    <tabColor rgb="FFCCFFCC"/>
    <pageSetUpPr fitToPage="1"/>
  </sheetPr>
  <dimension ref="B2:J53"/>
  <sheetViews>
    <sheetView topLeftCell="A25" zoomScaleSheetLayoutView="100" workbookViewId="0">
      <selection activeCell="C52" sqref="C52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10" width="9" style="44" customWidth="1"/>
    <col min="11" max="16384" width="2.6640625" style="44"/>
  </cols>
  <sheetData>
    <row r="2" spans="2:10" x14ac:dyDescent="0.2">
      <c r="B2" s="43" t="s">
        <v>427</v>
      </c>
    </row>
    <row r="3" spans="2:10" ht="13.8" thickBot="1" x14ac:dyDescent="0.25">
      <c r="J3" s="2" t="s">
        <v>2</v>
      </c>
    </row>
    <row r="4" spans="2:10" ht="13.5" customHeight="1" x14ac:dyDescent="0.2">
      <c r="B4" s="146" t="s">
        <v>0</v>
      </c>
      <c r="C4" s="149" t="s">
        <v>161</v>
      </c>
      <c r="D4" s="149"/>
      <c r="E4" s="149"/>
      <c r="F4" s="149"/>
      <c r="G4" s="149" t="s">
        <v>167</v>
      </c>
      <c r="H4" s="149"/>
      <c r="I4" s="149" t="s">
        <v>169</v>
      </c>
      <c r="J4" s="144"/>
    </row>
    <row r="5" spans="2:10" ht="13.5" customHeight="1" x14ac:dyDescent="0.2">
      <c r="B5" s="147"/>
      <c r="C5" s="194" t="s">
        <v>162</v>
      </c>
      <c r="D5" s="195"/>
      <c r="E5" s="194" t="s">
        <v>164</v>
      </c>
      <c r="F5" s="195"/>
      <c r="G5" s="194" t="s">
        <v>168</v>
      </c>
      <c r="H5" s="195"/>
      <c r="I5" s="188" t="s">
        <v>170</v>
      </c>
      <c r="J5" s="191" t="s">
        <v>171</v>
      </c>
    </row>
    <row r="6" spans="2:10" x14ac:dyDescent="0.2">
      <c r="B6" s="147"/>
      <c r="C6" s="142" t="s">
        <v>4</v>
      </c>
      <c r="D6" s="142" t="s">
        <v>163</v>
      </c>
      <c r="E6" s="142" t="s">
        <v>165</v>
      </c>
      <c r="F6" s="142" t="s">
        <v>166</v>
      </c>
      <c r="G6" s="142" t="s">
        <v>4</v>
      </c>
      <c r="H6" s="142" t="s">
        <v>163</v>
      </c>
      <c r="I6" s="189"/>
      <c r="J6" s="192"/>
    </row>
    <row r="7" spans="2:10" x14ac:dyDescent="0.2">
      <c r="B7" s="148"/>
      <c r="C7" s="142"/>
      <c r="D7" s="142"/>
      <c r="E7" s="142"/>
      <c r="F7" s="142"/>
      <c r="G7" s="142"/>
      <c r="H7" s="142"/>
      <c r="I7" s="190"/>
      <c r="J7" s="193"/>
    </row>
    <row r="8" spans="2:10" x14ac:dyDescent="0.2">
      <c r="B8" s="45"/>
      <c r="C8" s="46" t="s">
        <v>17</v>
      </c>
      <c r="D8" s="46" t="s">
        <v>17</v>
      </c>
      <c r="E8" s="46" t="s">
        <v>76</v>
      </c>
      <c r="F8" s="46" t="s">
        <v>76</v>
      </c>
      <c r="G8" s="46" t="s">
        <v>17</v>
      </c>
      <c r="H8" s="46" t="s">
        <v>17</v>
      </c>
      <c r="I8" s="46" t="s">
        <v>17</v>
      </c>
      <c r="J8" s="46" t="s">
        <v>17</v>
      </c>
    </row>
    <row r="9" spans="2:10" x14ac:dyDescent="0.2">
      <c r="B9" s="49" t="s">
        <v>476</v>
      </c>
      <c r="C9" s="6">
        <v>6248</v>
      </c>
      <c r="D9" s="6">
        <v>75</v>
      </c>
      <c r="E9" s="6">
        <v>184</v>
      </c>
      <c r="F9" s="6">
        <v>111</v>
      </c>
      <c r="G9" s="6">
        <v>1650</v>
      </c>
      <c r="H9" s="6">
        <v>344</v>
      </c>
      <c r="I9" s="6">
        <v>1845</v>
      </c>
      <c r="J9" s="6">
        <v>2873</v>
      </c>
    </row>
    <row r="10" spans="2:10" x14ac:dyDescent="0.2">
      <c r="B10" s="49" t="s">
        <v>477</v>
      </c>
      <c r="C10" s="6">
        <v>6156</v>
      </c>
      <c r="D10" s="6">
        <v>74</v>
      </c>
      <c r="E10" s="6">
        <v>133</v>
      </c>
      <c r="F10" s="6">
        <v>124</v>
      </c>
      <c r="G10" s="6">
        <v>1677</v>
      </c>
      <c r="H10" s="6">
        <v>355</v>
      </c>
      <c r="I10" s="6">
        <v>1969</v>
      </c>
      <c r="J10" s="6">
        <v>3088</v>
      </c>
    </row>
    <row r="11" spans="2:10" x14ac:dyDescent="0.2">
      <c r="B11" s="49" t="s">
        <v>478</v>
      </c>
      <c r="C11" s="30">
        <v>6046</v>
      </c>
      <c r="D11" s="6">
        <v>72</v>
      </c>
      <c r="E11" s="6">
        <v>132</v>
      </c>
      <c r="F11" s="6">
        <v>127</v>
      </c>
      <c r="G11" s="6">
        <v>1720</v>
      </c>
      <c r="H11" s="6">
        <v>351</v>
      </c>
      <c r="I11" s="6">
        <v>2055</v>
      </c>
      <c r="J11" s="6">
        <v>3186</v>
      </c>
    </row>
    <row r="12" spans="2:10" x14ac:dyDescent="0.2">
      <c r="B12" s="49" t="s">
        <v>479</v>
      </c>
      <c r="C12" s="62">
        <v>5888</v>
      </c>
      <c r="D12" s="63">
        <v>74</v>
      </c>
      <c r="E12" s="63">
        <v>139</v>
      </c>
      <c r="F12" s="63">
        <v>117</v>
      </c>
      <c r="G12" s="63">
        <v>1768</v>
      </c>
      <c r="H12" s="63">
        <v>372</v>
      </c>
      <c r="I12" s="63">
        <v>2153</v>
      </c>
      <c r="J12" s="63">
        <v>3369</v>
      </c>
    </row>
    <row r="13" spans="2:10" ht="13.8" thickBot="1" x14ac:dyDescent="0.25">
      <c r="B13" s="92" t="s">
        <v>471</v>
      </c>
      <c r="C13" s="95">
        <v>5863</v>
      </c>
      <c r="D13" s="95">
        <v>73</v>
      </c>
      <c r="E13" s="95">
        <v>161</v>
      </c>
      <c r="F13" s="95">
        <v>118</v>
      </c>
      <c r="G13" s="95">
        <v>1807</v>
      </c>
      <c r="H13" s="95">
        <v>381</v>
      </c>
      <c r="I13" s="95">
        <v>2260</v>
      </c>
      <c r="J13" s="95">
        <v>3542</v>
      </c>
    </row>
    <row r="15" spans="2:10" ht="13.5" customHeight="1" thickBot="1" x14ac:dyDescent="0.25">
      <c r="B15" s="7" t="s">
        <v>326</v>
      </c>
    </row>
    <row r="16" spans="2:10" ht="13.5" customHeight="1" x14ac:dyDescent="0.2">
      <c r="B16" s="146" t="s">
        <v>0</v>
      </c>
      <c r="C16" s="172" t="s">
        <v>129</v>
      </c>
      <c r="D16" s="172" t="s">
        <v>172</v>
      </c>
      <c r="E16" s="172" t="s">
        <v>173</v>
      </c>
      <c r="F16" s="172" t="s">
        <v>174</v>
      </c>
      <c r="G16" s="172" t="s">
        <v>175</v>
      </c>
      <c r="H16" s="172" t="s">
        <v>327</v>
      </c>
      <c r="I16" s="199" t="s">
        <v>176</v>
      </c>
      <c r="J16" s="172" t="s">
        <v>177</v>
      </c>
    </row>
    <row r="17" spans="2:10" x14ac:dyDescent="0.2">
      <c r="B17" s="148"/>
      <c r="C17" s="152"/>
      <c r="D17" s="152"/>
      <c r="E17" s="152"/>
      <c r="F17" s="152"/>
      <c r="G17" s="152"/>
      <c r="H17" s="152"/>
      <c r="I17" s="160"/>
      <c r="J17" s="152"/>
    </row>
    <row r="18" spans="2:10" x14ac:dyDescent="0.2">
      <c r="B18" s="45"/>
      <c r="C18" s="46" t="s">
        <v>27</v>
      </c>
      <c r="D18" s="46" t="s">
        <v>27</v>
      </c>
      <c r="E18" s="46" t="s">
        <v>27</v>
      </c>
      <c r="F18" s="46" t="s">
        <v>27</v>
      </c>
      <c r="G18" s="46" t="s">
        <v>27</v>
      </c>
      <c r="H18" s="46" t="s">
        <v>27</v>
      </c>
      <c r="I18" s="46" t="s">
        <v>27</v>
      </c>
      <c r="J18" s="46" t="s">
        <v>27</v>
      </c>
    </row>
    <row r="19" spans="2:10" x14ac:dyDescent="0.2">
      <c r="B19" s="49" t="s">
        <v>476</v>
      </c>
      <c r="C19" s="6">
        <v>3811578</v>
      </c>
      <c r="D19" s="6">
        <v>290179</v>
      </c>
      <c r="E19" s="6">
        <v>50051</v>
      </c>
      <c r="F19" s="6">
        <v>2487460</v>
      </c>
      <c r="G19" s="6">
        <v>329994</v>
      </c>
      <c r="H19" s="6">
        <v>133870</v>
      </c>
      <c r="I19" s="6">
        <v>31159</v>
      </c>
      <c r="J19" s="6">
        <v>30410</v>
      </c>
    </row>
    <row r="20" spans="2:10" x14ac:dyDescent="0.2">
      <c r="B20" s="49" t="s">
        <v>477</v>
      </c>
      <c r="C20" s="6">
        <v>3909508</v>
      </c>
      <c r="D20" s="6">
        <v>298433</v>
      </c>
      <c r="E20" s="6">
        <v>37760</v>
      </c>
      <c r="F20" s="6">
        <v>2555616</v>
      </c>
      <c r="G20" s="6">
        <v>341391</v>
      </c>
      <c r="H20" s="6">
        <v>129753</v>
      </c>
      <c r="I20" s="6">
        <v>32456</v>
      </c>
      <c r="J20" s="6">
        <v>20950</v>
      </c>
    </row>
    <row r="21" spans="2:10" x14ac:dyDescent="0.2">
      <c r="B21" s="49" t="s">
        <v>478</v>
      </c>
      <c r="C21" s="30">
        <v>4122411</v>
      </c>
      <c r="D21" s="6">
        <v>339455</v>
      </c>
      <c r="E21" s="6">
        <v>30573</v>
      </c>
      <c r="F21" s="6">
        <v>2628748</v>
      </c>
      <c r="G21" s="6">
        <v>365250</v>
      </c>
      <c r="H21" s="6">
        <v>131785</v>
      </c>
      <c r="I21" s="6">
        <v>31744</v>
      </c>
      <c r="J21" s="6">
        <v>27168</v>
      </c>
    </row>
    <row r="22" spans="2:10" x14ac:dyDescent="0.2">
      <c r="B22" s="49" t="s">
        <v>479</v>
      </c>
      <c r="C22" s="68">
        <v>4275434</v>
      </c>
      <c r="D22" s="67">
        <v>376042</v>
      </c>
      <c r="E22" s="67">
        <v>29257</v>
      </c>
      <c r="F22" s="67">
        <v>2706214</v>
      </c>
      <c r="G22" s="67">
        <v>371775</v>
      </c>
      <c r="H22" s="63">
        <v>117730</v>
      </c>
      <c r="I22" s="63">
        <v>29388</v>
      </c>
      <c r="J22" s="67">
        <v>27758</v>
      </c>
    </row>
    <row r="23" spans="2:10" ht="13.8" thickBot="1" x14ac:dyDescent="0.25">
      <c r="B23" s="92" t="s">
        <v>471</v>
      </c>
      <c r="C23" s="114">
        <v>4519119</v>
      </c>
      <c r="D23" s="99">
        <v>387314</v>
      </c>
      <c r="E23" s="99">
        <v>48840</v>
      </c>
      <c r="F23" s="99">
        <v>2818814</v>
      </c>
      <c r="G23" s="99">
        <v>411151</v>
      </c>
      <c r="H23" s="95">
        <v>116606</v>
      </c>
      <c r="I23" s="95">
        <v>27901</v>
      </c>
      <c r="J23" s="99">
        <v>23210</v>
      </c>
    </row>
    <row r="24" spans="2:10" ht="13.8" thickBot="1" x14ac:dyDescent="0.25"/>
    <row r="25" spans="2:10" ht="13.5" customHeight="1" x14ac:dyDescent="0.2">
      <c r="B25" s="146" t="s">
        <v>0</v>
      </c>
      <c r="C25" s="199" t="s">
        <v>376</v>
      </c>
      <c r="D25" s="199" t="s">
        <v>182</v>
      </c>
      <c r="E25" s="199" t="s">
        <v>181</v>
      </c>
      <c r="F25" s="202" t="s">
        <v>178</v>
      </c>
      <c r="G25" s="200"/>
    </row>
    <row r="26" spans="2:10" x14ac:dyDescent="0.2">
      <c r="B26" s="148"/>
      <c r="C26" s="204"/>
      <c r="D26" s="165"/>
      <c r="E26" s="165"/>
      <c r="F26" s="203"/>
      <c r="G26" s="201"/>
    </row>
    <row r="27" spans="2:10" x14ac:dyDescent="0.2">
      <c r="B27" s="45"/>
      <c r="C27" s="46" t="s">
        <v>27</v>
      </c>
      <c r="D27" s="46" t="s">
        <v>27</v>
      </c>
      <c r="E27" s="46" t="s">
        <v>27</v>
      </c>
      <c r="F27" s="46" t="s">
        <v>27</v>
      </c>
      <c r="G27" s="21"/>
      <c r="I27" s="19"/>
    </row>
    <row r="28" spans="2:10" x14ac:dyDescent="0.2">
      <c r="B28" s="49" t="s">
        <v>476</v>
      </c>
      <c r="C28" s="48">
        <v>0</v>
      </c>
      <c r="D28" s="6">
        <v>83321</v>
      </c>
      <c r="E28" s="6">
        <v>327624</v>
      </c>
      <c r="F28" s="6">
        <v>47510</v>
      </c>
      <c r="G28" s="6"/>
    </row>
    <row r="29" spans="2:10" x14ac:dyDescent="0.2">
      <c r="B29" s="49" t="s">
        <v>477</v>
      </c>
      <c r="C29" s="48">
        <v>0</v>
      </c>
      <c r="D29" s="6">
        <v>97540</v>
      </c>
      <c r="E29" s="6">
        <v>347863</v>
      </c>
      <c r="F29" s="6">
        <v>47746</v>
      </c>
      <c r="G29" s="6"/>
    </row>
    <row r="30" spans="2:10" x14ac:dyDescent="0.2">
      <c r="B30" s="49" t="s">
        <v>478</v>
      </c>
      <c r="C30" s="47">
        <v>0</v>
      </c>
      <c r="D30" s="6">
        <v>105799</v>
      </c>
      <c r="E30" s="6">
        <v>411688</v>
      </c>
      <c r="F30" s="6">
        <v>50201</v>
      </c>
      <c r="G30" s="6"/>
    </row>
    <row r="31" spans="2:10" x14ac:dyDescent="0.2">
      <c r="B31" s="49" t="s">
        <v>479</v>
      </c>
      <c r="C31" s="69" t="s">
        <v>463</v>
      </c>
      <c r="D31" s="63">
        <v>109627</v>
      </c>
      <c r="E31" s="63">
        <v>462394</v>
      </c>
      <c r="F31" s="63">
        <v>45249</v>
      </c>
      <c r="G31" s="6"/>
    </row>
    <row r="32" spans="2:10" ht="15.75" customHeight="1" thickBot="1" x14ac:dyDescent="0.25">
      <c r="B32" s="92" t="s">
        <v>471</v>
      </c>
      <c r="C32" s="115" t="s">
        <v>463</v>
      </c>
      <c r="D32" s="95">
        <v>112481</v>
      </c>
      <c r="E32" s="95">
        <v>528037</v>
      </c>
      <c r="F32" s="95">
        <v>44385</v>
      </c>
    </row>
    <row r="34" spans="2:7" ht="14.25" customHeight="1" thickBot="1" x14ac:dyDescent="0.25">
      <c r="B34" s="7" t="s">
        <v>179</v>
      </c>
    </row>
    <row r="35" spans="2:7" ht="40.5" customHeight="1" x14ac:dyDescent="0.2">
      <c r="B35" s="146" t="s">
        <v>0</v>
      </c>
      <c r="C35" s="172" t="s">
        <v>129</v>
      </c>
      <c r="D35" s="161" t="s">
        <v>183</v>
      </c>
      <c r="E35" s="161" t="s">
        <v>184</v>
      </c>
      <c r="F35" s="161" t="s">
        <v>185</v>
      </c>
      <c r="G35" s="196" t="s">
        <v>186</v>
      </c>
    </row>
    <row r="36" spans="2:7" x14ac:dyDescent="0.2">
      <c r="B36" s="147"/>
      <c r="C36" s="151"/>
      <c r="D36" s="162"/>
      <c r="E36" s="162"/>
      <c r="F36" s="162"/>
      <c r="G36" s="197"/>
    </row>
    <row r="37" spans="2:7" x14ac:dyDescent="0.2">
      <c r="B37" s="148"/>
      <c r="C37" s="152"/>
      <c r="D37" s="152"/>
      <c r="E37" s="152"/>
      <c r="F37" s="152"/>
      <c r="G37" s="198"/>
    </row>
    <row r="38" spans="2:7" x14ac:dyDescent="0.2">
      <c r="B38" s="45"/>
      <c r="C38" s="46" t="s">
        <v>27</v>
      </c>
      <c r="D38" s="46" t="s">
        <v>27</v>
      </c>
      <c r="E38" s="46" t="s">
        <v>27</v>
      </c>
      <c r="F38" s="46" t="s">
        <v>27</v>
      </c>
      <c r="G38" s="46" t="s">
        <v>27</v>
      </c>
    </row>
    <row r="39" spans="2:7" x14ac:dyDescent="0.2">
      <c r="B39" s="49" t="s">
        <v>476</v>
      </c>
      <c r="C39" s="6">
        <v>123740</v>
      </c>
      <c r="D39" s="6">
        <v>69619</v>
      </c>
      <c r="E39" s="6">
        <v>7980</v>
      </c>
      <c r="F39" s="6">
        <v>36565</v>
      </c>
      <c r="G39" s="6">
        <v>9576</v>
      </c>
    </row>
    <row r="40" spans="2:7" x14ac:dyDescent="0.2">
      <c r="B40" s="49" t="s">
        <v>477</v>
      </c>
      <c r="C40" s="6">
        <v>116501</v>
      </c>
      <c r="D40" s="6">
        <v>60210</v>
      </c>
      <c r="E40" s="6">
        <v>6097</v>
      </c>
      <c r="F40" s="6">
        <v>38333</v>
      </c>
      <c r="G40" s="6">
        <v>11861</v>
      </c>
    </row>
    <row r="41" spans="2:7" ht="12" customHeight="1" x14ac:dyDescent="0.2">
      <c r="B41" s="49" t="s">
        <v>478</v>
      </c>
      <c r="C41" s="30">
        <v>111872</v>
      </c>
      <c r="D41" s="6">
        <v>54349</v>
      </c>
      <c r="E41" s="6">
        <v>5987</v>
      </c>
      <c r="F41" s="6">
        <v>40261</v>
      </c>
      <c r="G41" s="6">
        <v>11275</v>
      </c>
    </row>
    <row r="42" spans="2:7" x14ac:dyDescent="0.2">
      <c r="B42" s="49" t="s">
        <v>479</v>
      </c>
      <c r="C42" s="62">
        <v>109343</v>
      </c>
      <c r="D42" s="63">
        <v>52517</v>
      </c>
      <c r="E42" s="63">
        <v>6238</v>
      </c>
      <c r="F42" s="63">
        <v>40124</v>
      </c>
      <c r="G42" s="63">
        <v>10464</v>
      </c>
    </row>
    <row r="43" spans="2:7" ht="13.8" thickBot="1" x14ac:dyDescent="0.25">
      <c r="B43" s="92" t="s">
        <v>471</v>
      </c>
      <c r="C43" s="95">
        <v>108253</v>
      </c>
      <c r="D43" s="95">
        <v>51887</v>
      </c>
      <c r="E43" s="95">
        <v>5850</v>
      </c>
      <c r="F43" s="95">
        <v>40867</v>
      </c>
      <c r="G43" s="95">
        <v>9650</v>
      </c>
    </row>
    <row r="45" spans="2:7" ht="13.8" thickBot="1" x14ac:dyDescent="0.25">
      <c r="B45" s="7" t="s">
        <v>328</v>
      </c>
    </row>
    <row r="46" spans="2:7" x14ac:dyDescent="0.2">
      <c r="B46" s="76" t="s">
        <v>0</v>
      </c>
      <c r="C46" s="87" t="s">
        <v>70</v>
      </c>
      <c r="D46" s="87" t="s">
        <v>180</v>
      </c>
    </row>
    <row r="47" spans="2:7" x14ac:dyDescent="0.2">
      <c r="B47" s="45"/>
      <c r="C47" s="46" t="s">
        <v>76</v>
      </c>
      <c r="D47" s="46" t="s">
        <v>27</v>
      </c>
    </row>
    <row r="48" spans="2:7" x14ac:dyDescent="0.2">
      <c r="B48" s="49" t="s">
        <v>476</v>
      </c>
      <c r="C48" s="6">
        <v>1797</v>
      </c>
      <c r="D48" s="6">
        <v>133870</v>
      </c>
    </row>
    <row r="49" spans="2:4" x14ac:dyDescent="0.2">
      <c r="B49" s="49" t="s">
        <v>477</v>
      </c>
      <c r="C49" s="6">
        <v>1855</v>
      </c>
      <c r="D49" s="6">
        <v>129753</v>
      </c>
    </row>
    <row r="50" spans="2:4" x14ac:dyDescent="0.2">
      <c r="B50" s="49" t="s">
        <v>478</v>
      </c>
      <c r="C50" s="6">
        <v>1879</v>
      </c>
      <c r="D50" s="6">
        <v>131785</v>
      </c>
    </row>
    <row r="51" spans="2:4" x14ac:dyDescent="0.2">
      <c r="B51" s="49" t="s">
        <v>479</v>
      </c>
      <c r="C51" s="30">
        <v>1744</v>
      </c>
      <c r="D51" s="70">
        <v>117730</v>
      </c>
    </row>
    <row r="52" spans="2:4" ht="13.8" thickBot="1" x14ac:dyDescent="0.25">
      <c r="B52" s="92" t="s">
        <v>471</v>
      </c>
      <c r="C52" s="116">
        <v>1797</v>
      </c>
      <c r="D52" s="116">
        <v>116606</v>
      </c>
    </row>
    <row r="53" spans="2:4" x14ac:dyDescent="0.2">
      <c r="B53" s="44" t="s">
        <v>187</v>
      </c>
    </row>
  </sheetData>
  <mergeCells count="36">
    <mergeCell ref="I16:I17"/>
    <mergeCell ref="J16:J17"/>
    <mergeCell ref="F16:F17"/>
    <mergeCell ref="G16:G17"/>
    <mergeCell ref="C16:C17"/>
    <mergeCell ref="D16:D17"/>
    <mergeCell ref="E16:E17"/>
    <mergeCell ref="B35:B37"/>
    <mergeCell ref="C35:C37"/>
    <mergeCell ref="D35:D37"/>
    <mergeCell ref="E35:E37"/>
    <mergeCell ref="F35:F37"/>
    <mergeCell ref="B25:B26"/>
    <mergeCell ref="D25:D26"/>
    <mergeCell ref="E25:E26"/>
    <mergeCell ref="B16:B17"/>
    <mergeCell ref="G25:G26"/>
    <mergeCell ref="F25:F26"/>
    <mergeCell ref="C25:C26"/>
    <mergeCell ref="G35:G37"/>
    <mergeCell ref="G4:H4"/>
    <mergeCell ref="G6:G7"/>
    <mergeCell ref="H6:H7"/>
    <mergeCell ref="H16:H17"/>
    <mergeCell ref="I4:J4"/>
    <mergeCell ref="I5:I7"/>
    <mergeCell ref="J5:J7"/>
    <mergeCell ref="G5:H5"/>
    <mergeCell ref="B4:B7"/>
    <mergeCell ref="C6:C7"/>
    <mergeCell ref="D6:D7"/>
    <mergeCell ref="E6:E7"/>
    <mergeCell ref="F6:F7"/>
    <mergeCell ref="C4:F4"/>
    <mergeCell ref="C5:D5"/>
    <mergeCell ref="E5:F5"/>
  </mergeCells>
  <phoneticPr fontId="4"/>
  <conditionalFormatting sqref="B9:B11 B13 B19:B21 B23 B28:B30 B32">
    <cfRule type="cellIs" dxfId="46" priority="10" operator="equal">
      <formula>#REF!</formula>
    </cfRule>
  </conditionalFormatting>
  <conditionalFormatting sqref="B12">
    <cfRule type="cellIs" dxfId="45" priority="9" operator="equal">
      <formula>#REF!</formula>
    </cfRule>
  </conditionalFormatting>
  <conditionalFormatting sqref="B22">
    <cfRule type="cellIs" dxfId="44" priority="8" operator="equal">
      <formula>#REF!</formula>
    </cfRule>
  </conditionalFormatting>
  <conditionalFormatting sqref="B31">
    <cfRule type="cellIs" dxfId="43" priority="7" operator="equal">
      <formula>#REF!</formula>
    </cfRule>
  </conditionalFormatting>
  <conditionalFormatting sqref="B39:B41 B43">
    <cfRule type="cellIs" dxfId="42" priority="4" operator="equal">
      <formula>#REF!</formula>
    </cfRule>
  </conditionalFormatting>
  <conditionalFormatting sqref="B42">
    <cfRule type="cellIs" dxfId="41" priority="3" operator="equal">
      <formula>#REF!</formula>
    </cfRule>
  </conditionalFormatting>
  <conditionalFormatting sqref="B48:B50 B52">
    <cfRule type="cellIs" dxfId="40" priority="2" operator="equal">
      <formula>#REF!</formula>
    </cfRule>
  </conditionalFormatting>
  <conditionalFormatting sqref="B51">
    <cfRule type="cellIs" dxfId="39" priority="1" operator="equal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CFFCC"/>
    <pageSetUpPr fitToPage="1"/>
  </sheetPr>
  <dimension ref="B2:I27"/>
  <sheetViews>
    <sheetView zoomScaleSheetLayoutView="100" workbookViewId="0">
      <selection activeCell="I26" sqref="I26"/>
    </sheetView>
  </sheetViews>
  <sheetFormatPr defaultColWidth="2.6640625" defaultRowHeight="13.2" x14ac:dyDescent="0.2"/>
  <cols>
    <col min="1" max="1" width="1.33203125" style="44" customWidth="1"/>
    <col min="2" max="2" width="11.109375" style="44" bestFit="1" customWidth="1"/>
    <col min="3" max="3" width="9.88671875" style="44" customWidth="1"/>
    <col min="4" max="9" width="8.109375" style="44" customWidth="1"/>
    <col min="10" max="16384" width="2.6640625" style="44"/>
  </cols>
  <sheetData>
    <row r="2" spans="2:9" x14ac:dyDescent="0.2">
      <c r="B2" s="43" t="s">
        <v>402</v>
      </c>
    </row>
    <row r="3" spans="2:9" ht="2.1" customHeight="1" thickBot="1" x14ac:dyDescent="0.25">
      <c r="B3" s="43"/>
    </row>
    <row r="4" spans="2:9" x14ac:dyDescent="0.2">
      <c r="B4" s="146" t="s">
        <v>0</v>
      </c>
      <c r="C4" s="144" t="s">
        <v>21</v>
      </c>
      <c r="D4" s="145"/>
      <c r="E4" s="145"/>
      <c r="F4" s="145"/>
    </row>
    <row r="5" spans="2:9" ht="13.5" customHeight="1" x14ac:dyDescent="0.2">
      <c r="B5" s="147"/>
      <c r="C5" s="150" t="s">
        <v>22</v>
      </c>
      <c r="D5" s="4"/>
      <c r="E5" s="155" t="s">
        <v>24</v>
      </c>
      <c r="F5" s="90"/>
    </row>
    <row r="6" spans="2:9" x14ac:dyDescent="0.2">
      <c r="B6" s="147"/>
      <c r="C6" s="151"/>
      <c r="D6" s="5"/>
      <c r="E6" s="151"/>
      <c r="F6" s="37"/>
    </row>
    <row r="7" spans="2:9" x14ac:dyDescent="0.2">
      <c r="B7" s="147"/>
      <c r="C7" s="151"/>
      <c r="D7" s="153" t="s">
        <v>23</v>
      </c>
      <c r="E7" s="151"/>
      <c r="F7" s="156" t="s">
        <v>23</v>
      </c>
    </row>
    <row r="8" spans="2:9" x14ac:dyDescent="0.2">
      <c r="B8" s="148"/>
      <c r="C8" s="152"/>
      <c r="D8" s="154"/>
      <c r="E8" s="152"/>
      <c r="F8" s="157"/>
    </row>
    <row r="9" spans="2:9" x14ac:dyDescent="0.2">
      <c r="B9" s="45"/>
      <c r="C9" s="46" t="s">
        <v>27</v>
      </c>
      <c r="D9" s="46" t="s">
        <v>28</v>
      </c>
      <c r="E9" s="46" t="s">
        <v>29</v>
      </c>
      <c r="F9" s="46" t="s">
        <v>28</v>
      </c>
    </row>
    <row r="10" spans="2:9" x14ac:dyDescent="0.2">
      <c r="B10" s="53" t="s">
        <v>476</v>
      </c>
      <c r="C10" s="6">
        <v>1463879</v>
      </c>
      <c r="D10" s="18">
        <v>108.3</v>
      </c>
      <c r="E10" s="6">
        <v>136734</v>
      </c>
      <c r="F10" s="18">
        <v>102</v>
      </c>
    </row>
    <row r="11" spans="2:9" x14ac:dyDescent="0.2">
      <c r="B11" s="53" t="s">
        <v>477</v>
      </c>
      <c r="C11" s="6">
        <v>1372721</v>
      </c>
      <c r="D11" s="18">
        <v>93.772845979756525</v>
      </c>
      <c r="E11" s="6">
        <v>122926</v>
      </c>
      <c r="F11" s="18">
        <v>89.901560694487102</v>
      </c>
    </row>
    <row r="12" spans="2:9" x14ac:dyDescent="0.2">
      <c r="B12" s="53" t="s">
        <v>478</v>
      </c>
      <c r="C12" s="30">
        <v>1431474</v>
      </c>
      <c r="D12" s="18">
        <v>104.28003942534572</v>
      </c>
      <c r="E12" s="6">
        <v>135942</v>
      </c>
      <c r="F12" s="18">
        <v>110.58848412866278</v>
      </c>
    </row>
    <row r="13" spans="2:9" x14ac:dyDescent="0.2">
      <c r="B13" s="53" t="s">
        <v>479</v>
      </c>
      <c r="C13" s="62">
        <v>1503149</v>
      </c>
      <c r="D13" s="61">
        <v>105</v>
      </c>
      <c r="E13" s="63">
        <v>125870</v>
      </c>
      <c r="F13" s="61">
        <v>92.5</v>
      </c>
    </row>
    <row r="14" spans="2:9" ht="13.8" thickBot="1" x14ac:dyDescent="0.25">
      <c r="B14" s="108" t="s">
        <v>471</v>
      </c>
      <c r="C14" s="95">
        <v>1608281</v>
      </c>
      <c r="D14" s="93">
        <v>1.0699411701700896</v>
      </c>
      <c r="E14" s="95">
        <v>129616.45712443584</v>
      </c>
      <c r="F14" s="93">
        <v>1.0297644961026124</v>
      </c>
    </row>
    <row r="15" spans="2:9" ht="13.8" thickBot="1" x14ac:dyDescent="0.25"/>
    <row r="16" spans="2:9" ht="13.5" customHeight="1" x14ac:dyDescent="0.2">
      <c r="B16" s="146" t="s">
        <v>0</v>
      </c>
      <c r="C16" s="74" t="s">
        <v>25</v>
      </c>
      <c r="D16" s="75"/>
      <c r="E16" s="75"/>
      <c r="F16" s="75"/>
      <c r="G16" s="75"/>
      <c r="H16" s="75"/>
      <c r="I16" s="75"/>
    </row>
    <row r="17" spans="2:9" ht="26.4" x14ac:dyDescent="0.2">
      <c r="B17" s="147"/>
      <c r="C17" s="158" t="s">
        <v>30</v>
      </c>
      <c r="D17" s="158" t="s">
        <v>31</v>
      </c>
      <c r="E17" s="158" t="s">
        <v>32</v>
      </c>
      <c r="F17" s="158" t="s">
        <v>33</v>
      </c>
      <c r="G17" s="82" t="s">
        <v>34</v>
      </c>
      <c r="H17" s="60" t="s">
        <v>15</v>
      </c>
      <c r="I17" s="80" t="s">
        <v>378</v>
      </c>
    </row>
    <row r="18" spans="2:9" x14ac:dyDescent="0.2">
      <c r="B18" s="147"/>
      <c r="C18" s="159"/>
      <c r="D18" s="159"/>
      <c r="E18" s="159"/>
      <c r="F18" s="159"/>
      <c r="G18" s="83"/>
      <c r="H18" s="83"/>
      <c r="I18" s="78"/>
    </row>
    <row r="19" spans="2:9" x14ac:dyDescent="0.2">
      <c r="B19" s="147"/>
      <c r="C19" s="159"/>
      <c r="D19" s="159"/>
      <c r="E19" s="159"/>
      <c r="F19" s="159"/>
      <c r="G19" s="83"/>
      <c r="H19" s="83"/>
      <c r="I19" s="78"/>
    </row>
    <row r="20" spans="2:9" x14ac:dyDescent="0.2">
      <c r="B20" s="148"/>
      <c r="C20" s="160"/>
      <c r="D20" s="160"/>
      <c r="E20" s="160"/>
      <c r="F20" s="160"/>
      <c r="G20" s="84"/>
      <c r="H20" s="84"/>
      <c r="I20" s="79"/>
    </row>
    <row r="21" spans="2:9" x14ac:dyDescent="0.2">
      <c r="B21" s="45"/>
      <c r="C21" s="46" t="s">
        <v>27</v>
      </c>
      <c r="D21" s="46" t="s">
        <v>27</v>
      </c>
      <c r="E21" s="46" t="s">
        <v>27</v>
      </c>
      <c r="F21" s="46" t="s">
        <v>27</v>
      </c>
      <c r="G21" s="46" t="s">
        <v>27</v>
      </c>
      <c r="H21" s="46" t="s">
        <v>27</v>
      </c>
      <c r="I21" s="46" t="s">
        <v>27</v>
      </c>
    </row>
    <row r="22" spans="2:9" x14ac:dyDescent="0.2">
      <c r="B22" s="53" t="s">
        <v>476</v>
      </c>
      <c r="C22" s="6">
        <v>440524</v>
      </c>
      <c r="D22" s="6">
        <v>161180</v>
      </c>
      <c r="E22" s="6">
        <v>5610</v>
      </c>
      <c r="F22" s="6">
        <v>32751</v>
      </c>
      <c r="G22" s="6">
        <v>746886</v>
      </c>
      <c r="H22" s="6">
        <v>9120</v>
      </c>
      <c r="I22" s="6">
        <v>67808</v>
      </c>
    </row>
    <row r="23" spans="2:9" x14ac:dyDescent="0.2">
      <c r="B23" s="53" t="s">
        <v>477</v>
      </c>
      <c r="C23" s="6">
        <v>448295</v>
      </c>
      <c r="D23" s="6">
        <v>171532</v>
      </c>
      <c r="E23" s="6">
        <v>5915</v>
      </c>
      <c r="F23" s="6">
        <v>30531</v>
      </c>
      <c r="G23" s="6">
        <v>636244</v>
      </c>
      <c r="H23" s="6">
        <v>8145</v>
      </c>
      <c r="I23" s="6">
        <v>72059</v>
      </c>
    </row>
    <row r="24" spans="2:9" x14ac:dyDescent="0.2">
      <c r="B24" s="53" t="s">
        <v>478</v>
      </c>
      <c r="C24" s="30">
        <v>469188</v>
      </c>
      <c r="D24" s="6">
        <v>181942</v>
      </c>
      <c r="E24" s="6">
        <v>5908</v>
      </c>
      <c r="F24" s="6">
        <v>31976</v>
      </c>
      <c r="G24" s="6">
        <v>660357</v>
      </c>
      <c r="H24" s="6">
        <v>9280</v>
      </c>
      <c r="I24" s="6">
        <v>72825</v>
      </c>
    </row>
    <row r="25" spans="2:9" x14ac:dyDescent="0.2">
      <c r="B25" s="53" t="s">
        <v>479</v>
      </c>
      <c r="C25" s="62">
        <v>469245</v>
      </c>
      <c r="D25" s="63">
        <v>190235</v>
      </c>
      <c r="E25" s="63">
        <v>6062</v>
      </c>
      <c r="F25" s="63">
        <v>28465</v>
      </c>
      <c r="G25" s="63">
        <v>730250</v>
      </c>
      <c r="H25" s="63">
        <v>7977</v>
      </c>
      <c r="I25" s="63">
        <v>70920</v>
      </c>
    </row>
    <row r="26" spans="2:9" ht="13.8" thickBot="1" x14ac:dyDescent="0.25">
      <c r="B26" s="108" t="s">
        <v>471</v>
      </c>
      <c r="C26" s="95">
        <v>477478</v>
      </c>
      <c r="D26" s="95">
        <v>196904</v>
      </c>
      <c r="E26" s="95">
        <v>6184</v>
      </c>
      <c r="F26" s="95">
        <v>29894</v>
      </c>
      <c r="G26" s="95">
        <v>822503</v>
      </c>
      <c r="H26" s="95">
        <v>6722</v>
      </c>
      <c r="I26" s="95">
        <v>68573</v>
      </c>
    </row>
    <row r="27" spans="2:9" x14ac:dyDescent="0.2">
      <c r="B27" s="44" t="s">
        <v>35</v>
      </c>
    </row>
  </sheetData>
  <mergeCells count="11">
    <mergeCell ref="B16:B20"/>
    <mergeCell ref="C17:C20"/>
    <mergeCell ref="D17:D20"/>
    <mergeCell ref="E17:E20"/>
    <mergeCell ref="F17:F20"/>
    <mergeCell ref="B4:B8"/>
    <mergeCell ref="C4:F4"/>
    <mergeCell ref="C5:C8"/>
    <mergeCell ref="D7:D8"/>
    <mergeCell ref="E5:E8"/>
    <mergeCell ref="F7:F8"/>
  </mergeCells>
  <phoneticPr fontId="4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3AD5E4C6-854C-4E60-AA70-9024C433C143}">
            <xm:f>年度表!$I$27</xm:f>
            <x14:dxf>
              <numFmt numFmtId="187" formatCode="&quot;令&quot;&quot;和&quot;&quot;元&quot;&quot;年&quot;&quot;度&quot;"/>
            </x14:dxf>
          </x14:cfRule>
          <xm:sqref>B10:B12 B14</xm:sqref>
        </x14:conditionalFormatting>
        <x14:conditionalFormatting xmlns:xm="http://schemas.microsoft.com/office/excel/2006/main">
          <x14:cfRule type="cellIs" priority="3" operator="equal" id="{CE15FE2F-AC81-486E-A5B2-8193CA7CCC4D}">
            <xm:f>年度表!$I$27</xm:f>
            <x14:dxf>
              <numFmt numFmtId="187" formatCode="&quot;令&quot;&quot;和&quot;&quot;元&quot;&quot;年&quot;&quot;度&quot;"/>
            </x14:dxf>
          </x14:cfRule>
          <xm:sqref>B13</xm:sqref>
        </x14:conditionalFormatting>
        <x14:conditionalFormatting xmlns:xm="http://schemas.microsoft.com/office/excel/2006/main">
          <x14:cfRule type="cellIs" priority="2" operator="equal" id="{5CA507D6-DF1E-4789-ABB6-5797D978019C}">
            <xm:f>年度表!$I$27</xm:f>
            <x14:dxf>
              <numFmt numFmtId="187" formatCode="&quot;令&quot;&quot;和&quot;&quot;元&quot;&quot;年&quot;&quot;度&quot;"/>
            </x14:dxf>
          </x14:cfRule>
          <xm:sqref>B22:B24 B26</xm:sqref>
        </x14:conditionalFormatting>
        <x14:conditionalFormatting xmlns:xm="http://schemas.microsoft.com/office/excel/2006/main">
          <x14:cfRule type="cellIs" priority="1" operator="equal" id="{24C2CE30-8FB5-45AD-9D8C-CDE7F24DD88D}">
            <xm:f>年度表!$I$27</xm:f>
            <x14:dxf>
              <numFmt numFmtId="187" formatCode="&quot;令&quot;&quot;和&quot;&quot;元&quot;&quot;年&quot;&quot;度&quot;"/>
            </x14:dxf>
          </x14:cfRule>
          <xm:sqref>B25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9">
    <tabColor rgb="FFCCFFCC"/>
    <pageSetUpPr fitToPage="1"/>
  </sheetPr>
  <dimension ref="B2:I32"/>
  <sheetViews>
    <sheetView zoomScaleSheetLayoutView="100" workbookViewId="0">
      <selection activeCell="F31" sqref="F31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9" width="10.21875" style="44" customWidth="1"/>
    <col min="10" max="16384" width="2.6640625" style="44"/>
  </cols>
  <sheetData>
    <row r="2" spans="2:9" x14ac:dyDescent="0.2">
      <c r="B2" s="43" t="s">
        <v>428</v>
      </c>
    </row>
    <row r="3" spans="2:9" ht="20.100000000000001" customHeight="1" thickBot="1" x14ac:dyDescent="0.25">
      <c r="B3" s="7" t="s">
        <v>188</v>
      </c>
      <c r="I3" s="2" t="s">
        <v>2</v>
      </c>
    </row>
    <row r="4" spans="2:9" ht="13.5" customHeight="1" x14ac:dyDescent="0.2">
      <c r="B4" s="146" t="s">
        <v>0</v>
      </c>
      <c r="C4" s="207" t="s">
        <v>4</v>
      </c>
      <c r="D4" s="199" t="s">
        <v>329</v>
      </c>
      <c r="E4" s="199" t="s">
        <v>330</v>
      </c>
      <c r="F4" s="161" t="s">
        <v>331</v>
      </c>
      <c r="G4" s="205" t="s">
        <v>332</v>
      </c>
      <c r="H4" s="161" t="s">
        <v>189</v>
      </c>
      <c r="I4" s="161" t="s">
        <v>333</v>
      </c>
    </row>
    <row r="5" spans="2:9" x14ac:dyDescent="0.2">
      <c r="B5" s="148"/>
      <c r="C5" s="160"/>
      <c r="D5" s="160"/>
      <c r="E5" s="160"/>
      <c r="F5" s="165"/>
      <c r="G5" s="206"/>
      <c r="H5" s="165"/>
      <c r="I5" s="152"/>
    </row>
    <row r="6" spans="2:9" x14ac:dyDescent="0.2">
      <c r="B6" s="45"/>
      <c r="C6" s="46" t="s">
        <v>17</v>
      </c>
      <c r="D6" s="46" t="s">
        <v>17</v>
      </c>
      <c r="E6" s="46" t="s">
        <v>17</v>
      </c>
      <c r="F6" s="46" t="s">
        <v>17</v>
      </c>
      <c r="G6" s="46" t="s">
        <v>17</v>
      </c>
      <c r="H6" s="46" t="s">
        <v>17</v>
      </c>
      <c r="I6" s="46" t="s">
        <v>17</v>
      </c>
    </row>
    <row r="7" spans="2:9" x14ac:dyDescent="0.2">
      <c r="B7" s="49" t="s">
        <v>476</v>
      </c>
      <c r="C7" s="48">
        <v>6248</v>
      </c>
      <c r="D7" s="48">
        <v>321</v>
      </c>
      <c r="E7" s="48">
        <v>504</v>
      </c>
      <c r="F7" s="48">
        <v>7</v>
      </c>
      <c r="G7" s="48">
        <v>60</v>
      </c>
      <c r="H7" s="48">
        <v>3546</v>
      </c>
      <c r="I7" s="48">
        <v>1810</v>
      </c>
    </row>
    <row r="8" spans="2:9" x14ac:dyDescent="0.2">
      <c r="B8" s="49" t="s">
        <v>477</v>
      </c>
      <c r="C8" s="48">
        <v>6156</v>
      </c>
      <c r="D8" s="48">
        <v>308</v>
      </c>
      <c r="E8" s="48">
        <v>494</v>
      </c>
      <c r="F8" s="48">
        <v>9</v>
      </c>
      <c r="G8" s="48">
        <v>58</v>
      </c>
      <c r="H8" s="48">
        <v>3414</v>
      </c>
      <c r="I8" s="48">
        <v>1873</v>
      </c>
    </row>
    <row r="9" spans="2:9" x14ac:dyDescent="0.2">
      <c r="B9" s="49" t="s">
        <v>478</v>
      </c>
      <c r="C9" s="47">
        <v>6046</v>
      </c>
      <c r="D9" s="48">
        <v>302</v>
      </c>
      <c r="E9" s="48">
        <v>479</v>
      </c>
      <c r="F9" s="48">
        <v>8</v>
      </c>
      <c r="G9" s="48">
        <v>61</v>
      </c>
      <c r="H9" s="48">
        <v>3305</v>
      </c>
      <c r="I9" s="48">
        <v>1891</v>
      </c>
    </row>
    <row r="10" spans="2:9" x14ac:dyDescent="0.2">
      <c r="B10" s="49" t="s">
        <v>479</v>
      </c>
      <c r="C10" s="62">
        <v>5888</v>
      </c>
      <c r="D10" s="63">
        <v>280</v>
      </c>
      <c r="E10" s="63">
        <v>448</v>
      </c>
      <c r="F10" s="63">
        <v>9</v>
      </c>
      <c r="G10" s="63">
        <v>60</v>
      </c>
      <c r="H10" s="63">
        <v>3169</v>
      </c>
      <c r="I10" s="63">
        <v>1894</v>
      </c>
    </row>
    <row r="11" spans="2:9" ht="13.8" thickBot="1" x14ac:dyDescent="0.25">
      <c r="B11" s="92" t="s">
        <v>471</v>
      </c>
      <c r="C11" s="95">
        <v>5863</v>
      </c>
      <c r="D11" s="95">
        <v>274</v>
      </c>
      <c r="E11" s="95">
        <v>454</v>
      </c>
      <c r="F11" s="95">
        <v>10</v>
      </c>
      <c r="G11" s="95">
        <v>55</v>
      </c>
      <c r="H11" s="95">
        <v>3043</v>
      </c>
      <c r="I11" s="95">
        <v>1871</v>
      </c>
    </row>
    <row r="12" spans="2:9" ht="12.75" customHeight="1" x14ac:dyDescent="0.2"/>
    <row r="13" spans="2:9" ht="13.5" customHeight="1" thickBot="1" x14ac:dyDescent="0.25">
      <c r="B13" s="7" t="s">
        <v>190</v>
      </c>
      <c r="G13" s="2" t="s">
        <v>2</v>
      </c>
    </row>
    <row r="14" spans="2:9" x14ac:dyDescent="0.2">
      <c r="B14" s="146" t="s">
        <v>0</v>
      </c>
      <c r="C14" s="207" t="s">
        <v>4</v>
      </c>
      <c r="D14" s="207" t="s">
        <v>191</v>
      </c>
      <c r="E14" s="199" t="s">
        <v>192</v>
      </c>
      <c r="F14" s="199" t="s">
        <v>193</v>
      </c>
      <c r="G14" s="172" t="s">
        <v>194</v>
      </c>
    </row>
    <row r="15" spans="2:9" x14ac:dyDescent="0.2">
      <c r="B15" s="148"/>
      <c r="C15" s="160"/>
      <c r="D15" s="160"/>
      <c r="E15" s="165"/>
      <c r="F15" s="165"/>
      <c r="G15" s="152"/>
    </row>
    <row r="16" spans="2:9" x14ac:dyDescent="0.2">
      <c r="B16" s="45"/>
      <c r="C16" s="46" t="s">
        <v>17</v>
      </c>
      <c r="D16" s="46" t="s">
        <v>17</v>
      </c>
      <c r="E16" s="46" t="s">
        <v>17</v>
      </c>
      <c r="F16" s="46" t="s">
        <v>17</v>
      </c>
      <c r="G16" s="46" t="s">
        <v>17</v>
      </c>
    </row>
    <row r="17" spans="2:7" x14ac:dyDescent="0.2">
      <c r="B17" s="49" t="s">
        <v>476</v>
      </c>
      <c r="C17" s="48">
        <v>1650</v>
      </c>
      <c r="D17" s="48">
        <v>446</v>
      </c>
      <c r="E17" s="48">
        <v>17</v>
      </c>
      <c r="F17" s="48">
        <v>481</v>
      </c>
      <c r="G17" s="48">
        <v>706</v>
      </c>
    </row>
    <row r="18" spans="2:7" x14ac:dyDescent="0.2">
      <c r="B18" s="49" t="s">
        <v>477</v>
      </c>
      <c r="C18" s="48">
        <v>1677</v>
      </c>
      <c r="D18" s="48">
        <v>454</v>
      </c>
      <c r="E18" s="48">
        <v>17</v>
      </c>
      <c r="F18" s="48">
        <v>486</v>
      </c>
      <c r="G18" s="48">
        <v>720</v>
      </c>
    </row>
    <row r="19" spans="2:7" x14ac:dyDescent="0.2">
      <c r="B19" s="49" t="s">
        <v>478</v>
      </c>
      <c r="C19" s="47">
        <v>1720</v>
      </c>
      <c r="D19" s="48">
        <v>459</v>
      </c>
      <c r="E19" s="48">
        <v>17</v>
      </c>
      <c r="F19" s="48">
        <v>492</v>
      </c>
      <c r="G19" s="48">
        <v>752</v>
      </c>
    </row>
    <row r="20" spans="2:7" x14ac:dyDescent="0.2">
      <c r="B20" s="49" t="s">
        <v>479</v>
      </c>
      <c r="C20" s="62">
        <v>1768</v>
      </c>
      <c r="D20" s="61">
        <v>469</v>
      </c>
      <c r="E20" s="61">
        <v>19</v>
      </c>
      <c r="F20" s="61">
        <v>511</v>
      </c>
      <c r="G20" s="61">
        <v>769</v>
      </c>
    </row>
    <row r="21" spans="2:7" ht="15.75" customHeight="1" thickBot="1" x14ac:dyDescent="0.25">
      <c r="B21" s="92" t="s">
        <v>471</v>
      </c>
      <c r="C21" s="95">
        <v>1807</v>
      </c>
      <c r="D21" s="93">
        <v>470</v>
      </c>
      <c r="E21" s="93">
        <v>19</v>
      </c>
      <c r="F21" s="93">
        <v>516</v>
      </c>
      <c r="G21" s="93">
        <v>802</v>
      </c>
    </row>
    <row r="22" spans="2:7" ht="12.75" customHeight="1" x14ac:dyDescent="0.2"/>
    <row r="23" spans="2:7" ht="13.8" thickBot="1" x14ac:dyDescent="0.25">
      <c r="B23" s="7" t="s">
        <v>195</v>
      </c>
      <c r="F23" s="2" t="s">
        <v>2</v>
      </c>
    </row>
    <row r="24" spans="2:7" x14ac:dyDescent="0.2">
      <c r="B24" s="146" t="s">
        <v>0</v>
      </c>
      <c r="C24" s="207" t="s">
        <v>4</v>
      </c>
      <c r="D24" s="207" t="s">
        <v>196</v>
      </c>
      <c r="E24" s="199" t="s">
        <v>197</v>
      </c>
      <c r="F24" s="172" t="s">
        <v>198</v>
      </c>
    </row>
    <row r="25" spans="2:7" x14ac:dyDescent="0.2">
      <c r="B25" s="148"/>
      <c r="C25" s="160"/>
      <c r="D25" s="160"/>
      <c r="E25" s="165"/>
      <c r="F25" s="152"/>
    </row>
    <row r="26" spans="2:7" x14ac:dyDescent="0.2">
      <c r="B26" s="45"/>
      <c r="C26" s="46" t="s">
        <v>17</v>
      </c>
      <c r="D26" s="46" t="s">
        <v>17</v>
      </c>
      <c r="E26" s="46" t="s">
        <v>17</v>
      </c>
      <c r="F26" s="46" t="s">
        <v>17</v>
      </c>
    </row>
    <row r="27" spans="2:7" x14ac:dyDescent="0.2">
      <c r="B27" s="49" t="s">
        <v>476</v>
      </c>
      <c r="C27" s="48">
        <v>1845</v>
      </c>
      <c r="D27" s="48">
        <v>984</v>
      </c>
      <c r="E27" s="48">
        <v>727</v>
      </c>
      <c r="F27" s="48">
        <v>134</v>
      </c>
    </row>
    <row r="28" spans="2:7" x14ac:dyDescent="0.2">
      <c r="B28" s="49" t="s">
        <v>477</v>
      </c>
      <c r="C28" s="48">
        <v>1969</v>
      </c>
      <c r="D28" s="48">
        <v>1048</v>
      </c>
      <c r="E28" s="48">
        <v>788</v>
      </c>
      <c r="F28" s="48">
        <v>133</v>
      </c>
    </row>
    <row r="29" spans="2:7" x14ac:dyDescent="0.2">
      <c r="B29" s="49" t="s">
        <v>478</v>
      </c>
      <c r="C29" s="47">
        <v>2055</v>
      </c>
      <c r="D29" s="48">
        <v>1071</v>
      </c>
      <c r="E29" s="48">
        <v>848</v>
      </c>
      <c r="F29" s="48">
        <v>136</v>
      </c>
    </row>
    <row r="30" spans="2:7" x14ac:dyDescent="0.2">
      <c r="B30" s="49" t="s">
        <v>479</v>
      </c>
      <c r="C30" s="62">
        <v>2153</v>
      </c>
      <c r="D30" s="63">
        <v>1107</v>
      </c>
      <c r="E30" s="61">
        <v>899</v>
      </c>
      <c r="F30" s="61">
        <v>147</v>
      </c>
    </row>
    <row r="31" spans="2:7" ht="13.8" thickBot="1" x14ac:dyDescent="0.25">
      <c r="B31" s="92" t="s">
        <v>471</v>
      </c>
      <c r="C31" s="95">
        <v>2260</v>
      </c>
      <c r="D31" s="95">
        <v>1135</v>
      </c>
      <c r="E31" s="93">
        <v>958</v>
      </c>
      <c r="F31" s="93">
        <v>167</v>
      </c>
    </row>
    <row r="32" spans="2:7" x14ac:dyDescent="0.2">
      <c r="B32" s="44" t="s">
        <v>187</v>
      </c>
    </row>
  </sheetData>
  <mergeCells count="19">
    <mergeCell ref="B24:B25"/>
    <mergeCell ref="C24:C25"/>
    <mergeCell ref="D24:D25"/>
    <mergeCell ref="E24:E25"/>
    <mergeCell ref="F24:F25"/>
    <mergeCell ref="G4:G5"/>
    <mergeCell ref="H4:H5"/>
    <mergeCell ref="I4:I5"/>
    <mergeCell ref="B14:B15"/>
    <mergeCell ref="C14:C15"/>
    <mergeCell ref="D14:D15"/>
    <mergeCell ref="E14:E15"/>
    <mergeCell ref="F14:F15"/>
    <mergeCell ref="B4:B5"/>
    <mergeCell ref="C4:C5"/>
    <mergeCell ref="D4:D5"/>
    <mergeCell ref="E4:E5"/>
    <mergeCell ref="F4:F5"/>
    <mergeCell ref="G14:G15"/>
  </mergeCells>
  <phoneticPr fontId="4"/>
  <conditionalFormatting sqref="B7:B9 B11">
    <cfRule type="cellIs" dxfId="38" priority="6" operator="equal">
      <formula>#REF!</formula>
    </cfRule>
  </conditionalFormatting>
  <conditionalFormatting sqref="B10">
    <cfRule type="cellIs" dxfId="37" priority="5" operator="equal">
      <formula>#REF!</formula>
    </cfRule>
  </conditionalFormatting>
  <conditionalFormatting sqref="B17:B19 B21">
    <cfRule type="cellIs" dxfId="36" priority="4" operator="equal">
      <formula>#REF!</formula>
    </cfRule>
  </conditionalFormatting>
  <conditionalFormatting sqref="B20">
    <cfRule type="cellIs" dxfId="35" priority="3" operator="equal">
      <formula>#REF!</formula>
    </cfRule>
  </conditionalFormatting>
  <conditionalFormatting sqref="B27:B29 B31">
    <cfRule type="cellIs" dxfId="34" priority="2" operator="equal">
      <formula>#REF!</formula>
    </cfRule>
  </conditionalFormatting>
  <conditionalFormatting sqref="B30">
    <cfRule type="cellIs" dxfId="33" priority="1" operator="equal">
      <formula>#REF!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954FA-1FAC-463B-8E91-AF767A0CD260}">
  <sheetPr codeName="Sheet47">
    <tabColor rgb="FFCCFFCC"/>
    <pageSetUpPr fitToPage="1"/>
  </sheetPr>
  <dimension ref="B2:K22"/>
  <sheetViews>
    <sheetView zoomScaleSheetLayoutView="100" workbookViewId="0">
      <selection activeCell="K21" sqref="K21"/>
    </sheetView>
  </sheetViews>
  <sheetFormatPr defaultColWidth="2.6640625" defaultRowHeight="13.2" x14ac:dyDescent="0.2"/>
  <cols>
    <col min="1" max="1" width="2.6640625" style="22"/>
    <col min="2" max="2" width="11.109375" style="22" bestFit="1" customWidth="1"/>
    <col min="3" max="11" width="7.6640625" style="22" customWidth="1"/>
    <col min="12" max="16384" width="2.6640625" style="22"/>
  </cols>
  <sheetData>
    <row r="2" spans="2:11" x14ac:dyDescent="0.2">
      <c r="B2" s="117" t="s">
        <v>429</v>
      </c>
    </row>
    <row r="3" spans="2:11" ht="20.100000000000001" customHeight="1" thickBot="1" x14ac:dyDescent="0.25">
      <c r="B3" s="118" t="s">
        <v>200</v>
      </c>
      <c r="K3" s="119"/>
    </row>
    <row r="4" spans="2:11" ht="13.5" customHeight="1" x14ac:dyDescent="0.2">
      <c r="B4" s="208" t="s">
        <v>0</v>
      </c>
      <c r="C4" s="210" t="s">
        <v>201</v>
      </c>
      <c r="D4" s="210" t="s">
        <v>41</v>
      </c>
      <c r="E4" s="210"/>
      <c r="F4" s="210"/>
      <c r="G4" s="210"/>
      <c r="H4" s="210" t="s">
        <v>205</v>
      </c>
      <c r="I4" s="210"/>
      <c r="J4" s="210"/>
      <c r="K4" s="212"/>
    </row>
    <row r="5" spans="2:11" x14ac:dyDescent="0.2">
      <c r="B5" s="209"/>
      <c r="C5" s="211"/>
      <c r="D5" s="120" t="s">
        <v>4</v>
      </c>
      <c r="E5" s="120" t="s">
        <v>202</v>
      </c>
      <c r="F5" s="120" t="s">
        <v>203</v>
      </c>
      <c r="G5" s="120" t="s">
        <v>204</v>
      </c>
      <c r="H5" s="120" t="s">
        <v>4</v>
      </c>
      <c r="I5" s="120" t="s">
        <v>202</v>
      </c>
      <c r="J5" s="120" t="s">
        <v>203</v>
      </c>
      <c r="K5" s="121" t="s">
        <v>204</v>
      </c>
    </row>
    <row r="6" spans="2:11" x14ac:dyDescent="0.2">
      <c r="B6" s="45"/>
      <c r="C6" s="122" t="s">
        <v>206</v>
      </c>
      <c r="D6" s="122" t="s">
        <v>17</v>
      </c>
      <c r="E6" s="122" t="s">
        <v>17</v>
      </c>
      <c r="F6" s="122" t="s">
        <v>17</v>
      </c>
      <c r="G6" s="122" t="s">
        <v>17</v>
      </c>
      <c r="H6" s="122" t="s">
        <v>206</v>
      </c>
      <c r="I6" s="122" t="s">
        <v>206</v>
      </c>
      <c r="J6" s="122" t="s">
        <v>206</v>
      </c>
      <c r="K6" s="122" t="s">
        <v>206</v>
      </c>
    </row>
    <row r="7" spans="2:11" ht="13.5" customHeight="1" x14ac:dyDescent="0.2">
      <c r="B7" s="49" t="s">
        <v>476</v>
      </c>
      <c r="C7" s="123">
        <v>38402</v>
      </c>
      <c r="D7" s="123">
        <v>315</v>
      </c>
      <c r="E7" s="123">
        <v>30</v>
      </c>
      <c r="F7" s="123">
        <v>130</v>
      </c>
      <c r="G7" s="123">
        <v>155</v>
      </c>
      <c r="H7" s="123">
        <v>2973</v>
      </c>
      <c r="I7" s="123">
        <v>192</v>
      </c>
      <c r="J7" s="123">
        <v>816</v>
      </c>
      <c r="K7" s="123">
        <v>1965</v>
      </c>
    </row>
    <row r="8" spans="2:11" x14ac:dyDescent="0.2">
      <c r="B8" s="49" t="s">
        <v>477</v>
      </c>
      <c r="C8" s="123">
        <v>38967</v>
      </c>
      <c r="D8" s="123">
        <v>315</v>
      </c>
      <c r="E8" s="123">
        <v>30</v>
      </c>
      <c r="F8" s="123">
        <v>133</v>
      </c>
      <c r="G8" s="123">
        <v>152</v>
      </c>
      <c r="H8" s="123">
        <v>3147</v>
      </c>
      <c r="I8" s="123">
        <v>286</v>
      </c>
      <c r="J8" s="123">
        <v>1053</v>
      </c>
      <c r="K8" s="123">
        <v>1808</v>
      </c>
    </row>
    <row r="9" spans="2:11" x14ac:dyDescent="0.2">
      <c r="B9" s="49" t="s">
        <v>478</v>
      </c>
      <c r="C9" s="124">
        <v>39382</v>
      </c>
      <c r="D9" s="123">
        <v>309</v>
      </c>
      <c r="E9" s="123">
        <v>27</v>
      </c>
      <c r="F9" s="123">
        <v>133</v>
      </c>
      <c r="G9" s="123">
        <v>149</v>
      </c>
      <c r="H9" s="123">
        <v>2597</v>
      </c>
      <c r="I9" s="123">
        <v>142</v>
      </c>
      <c r="J9" s="123">
        <v>764</v>
      </c>
      <c r="K9" s="123">
        <v>1691</v>
      </c>
    </row>
    <row r="10" spans="2:11" x14ac:dyDescent="0.2">
      <c r="B10" s="49" t="s">
        <v>479</v>
      </c>
      <c r="C10" s="124">
        <v>39759</v>
      </c>
      <c r="D10" s="125">
        <v>302</v>
      </c>
      <c r="E10" s="125">
        <v>26</v>
      </c>
      <c r="F10" s="125">
        <v>132</v>
      </c>
      <c r="G10" s="125">
        <v>144</v>
      </c>
      <c r="H10" s="126">
        <v>2269</v>
      </c>
      <c r="I10" s="125">
        <v>98</v>
      </c>
      <c r="J10" s="125">
        <v>713</v>
      </c>
      <c r="K10" s="126">
        <v>1458</v>
      </c>
    </row>
    <row r="11" spans="2:11" ht="13.8" thickBot="1" x14ac:dyDescent="0.25">
      <c r="B11" s="92" t="s">
        <v>471</v>
      </c>
      <c r="C11" s="127">
        <v>39702</v>
      </c>
      <c r="D11" s="128">
        <v>291</v>
      </c>
      <c r="E11" s="128">
        <v>25</v>
      </c>
      <c r="F11" s="128">
        <v>128</v>
      </c>
      <c r="G11" s="128">
        <v>138</v>
      </c>
      <c r="H11" s="127">
        <v>2327</v>
      </c>
      <c r="I11" s="128">
        <v>97</v>
      </c>
      <c r="J11" s="128">
        <v>739</v>
      </c>
      <c r="K11" s="127">
        <v>1491</v>
      </c>
    </row>
    <row r="12" spans="2:11" ht="12" customHeight="1" x14ac:dyDescent="0.2"/>
    <row r="13" spans="2:11" ht="13.5" customHeight="1" thickBot="1" x14ac:dyDescent="0.25">
      <c r="B13" s="118" t="s">
        <v>199</v>
      </c>
      <c r="K13" s="119"/>
    </row>
    <row r="14" spans="2:11" ht="13.5" customHeight="1" x14ac:dyDescent="0.2">
      <c r="B14" s="208" t="s">
        <v>0</v>
      </c>
      <c r="C14" s="210" t="s">
        <v>201</v>
      </c>
      <c r="D14" s="210" t="s">
        <v>41</v>
      </c>
      <c r="E14" s="210"/>
      <c r="F14" s="210"/>
      <c r="G14" s="210"/>
      <c r="H14" s="210" t="s">
        <v>205</v>
      </c>
      <c r="I14" s="210"/>
      <c r="J14" s="210"/>
      <c r="K14" s="212"/>
    </row>
    <row r="15" spans="2:11" x14ac:dyDescent="0.2">
      <c r="B15" s="209"/>
      <c r="C15" s="211"/>
      <c r="D15" s="120" t="s">
        <v>4</v>
      </c>
      <c r="E15" s="120" t="s">
        <v>202</v>
      </c>
      <c r="F15" s="120" t="s">
        <v>203</v>
      </c>
      <c r="G15" s="120" t="s">
        <v>204</v>
      </c>
      <c r="H15" s="120" t="s">
        <v>4</v>
      </c>
      <c r="I15" s="120" t="s">
        <v>202</v>
      </c>
      <c r="J15" s="120" t="s">
        <v>203</v>
      </c>
      <c r="K15" s="121" t="s">
        <v>204</v>
      </c>
    </row>
    <row r="16" spans="2:11" ht="13.5" customHeight="1" x14ac:dyDescent="0.2">
      <c r="B16" s="45"/>
      <c r="C16" s="122" t="s">
        <v>323</v>
      </c>
      <c r="D16" s="122" t="s">
        <v>17</v>
      </c>
      <c r="E16" s="122" t="s">
        <v>17</v>
      </c>
      <c r="F16" s="122" t="s">
        <v>17</v>
      </c>
      <c r="G16" s="122" t="s">
        <v>17</v>
      </c>
      <c r="H16" s="122" t="s">
        <v>206</v>
      </c>
      <c r="I16" s="122" t="s">
        <v>206</v>
      </c>
      <c r="J16" s="122" t="s">
        <v>206</v>
      </c>
      <c r="K16" s="122" t="s">
        <v>206</v>
      </c>
    </row>
    <row r="17" spans="2:11" x14ac:dyDescent="0.2">
      <c r="B17" s="49" t="s">
        <v>476</v>
      </c>
      <c r="C17" s="123">
        <v>6377</v>
      </c>
      <c r="D17" s="123">
        <v>226</v>
      </c>
      <c r="E17" s="123">
        <v>37</v>
      </c>
      <c r="F17" s="123">
        <v>189</v>
      </c>
      <c r="G17" s="123" t="s">
        <v>107</v>
      </c>
      <c r="H17" s="123">
        <v>6011</v>
      </c>
      <c r="I17" s="123">
        <v>380</v>
      </c>
      <c r="J17" s="123">
        <v>844</v>
      </c>
      <c r="K17" s="123">
        <v>4787</v>
      </c>
    </row>
    <row r="18" spans="2:11" x14ac:dyDescent="0.2">
      <c r="B18" s="49" t="s">
        <v>477</v>
      </c>
      <c r="C18" s="123">
        <v>6574</v>
      </c>
      <c r="D18" s="123">
        <v>227</v>
      </c>
      <c r="E18" s="123">
        <v>38</v>
      </c>
      <c r="F18" s="123">
        <v>189</v>
      </c>
      <c r="G18" s="123" t="s">
        <v>107</v>
      </c>
      <c r="H18" s="123">
        <v>6808</v>
      </c>
      <c r="I18" s="123">
        <v>539</v>
      </c>
      <c r="J18" s="123">
        <v>917</v>
      </c>
      <c r="K18" s="123">
        <v>5352</v>
      </c>
    </row>
    <row r="19" spans="2:11" x14ac:dyDescent="0.2">
      <c r="B19" s="49" t="s">
        <v>478</v>
      </c>
      <c r="C19" s="124">
        <v>6774</v>
      </c>
      <c r="D19" s="123">
        <v>229</v>
      </c>
      <c r="E19" s="123">
        <v>32</v>
      </c>
      <c r="F19" s="123">
        <v>197</v>
      </c>
      <c r="G19" s="123" t="s">
        <v>107</v>
      </c>
      <c r="H19" s="123">
        <v>6227</v>
      </c>
      <c r="I19" s="123">
        <v>363</v>
      </c>
      <c r="J19" s="123">
        <v>759</v>
      </c>
      <c r="K19" s="123">
        <v>5105</v>
      </c>
    </row>
    <row r="20" spans="2:11" x14ac:dyDescent="0.2">
      <c r="B20" s="49" t="s">
        <v>479</v>
      </c>
      <c r="C20" s="124">
        <v>7000</v>
      </c>
      <c r="D20" s="126">
        <v>228</v>
      </c>
      <c r="E20" s="126">
        <v>31</v>
      </c>
      <c r="F20" s="126">
        <v>197</v>
      </c>
      <c r="G20" s="126" t="s">
        <v>107</v>
      </c>
      <c r="H20" s="126">
        <v>5270</v>
      </c>
      <c r="I20" s="126">
        <v>279</v>
      </c>
      <c r="J20" s="126">
        <v>650</v>
      </c>
      <c r="K20" s="126">
        <v>4341</v>
      </c>
    </row>
    <row r="21" spans="2:11" ht="13.8" thickBot="1" x14ac:dyDescent="0.25">
      <c r="B21" s="92" t="s">
        <v>471</v>
      </c>
      <c r="C21" s="127">
        <v>7174</v>
      </c>
      <c r="D21" s="127">
        <v>230</v>
      </c>
      <c r="E21" s="127">
        <v>33</v>
      </c>
      <c r="F21" s="127">
        <v>197</v>
      </c>
      <c r="G21" s="127" t="s">
        <v>107</v>
      </c>
      <c r="H21" s="127">
        <v>5135</v>
      </c>
      <c r="I21" s="127">
        <v>305</v>
      </c>
      <c r="J21" s="127">
        <v>798</v>
      </c>
      <c r="K21" s="127">
        <v>4032</v>
      </c>
    </row>
    <row r="22" spans="2:11" x14ac:dyDescent="0.2">
      <c r="B22" s="22" t="s">
        <v>207</v>
      </c>
    </row>
  </sheetData>
  <mergeCells count="8">
    <mergeCell ref="B4:B5"/>
    <mergeCell ref="C4:C5"/>
    <mergeCell ref="D4:G4"/>
    <mergeCell ref="H4:K4"/>
    <mergeCell ref="B14:B15"/>
    <mergeCell ref="C14:C15"/>
    <mergeCell ref="D14:G14"/>
    <mergeCell ref="H14:K14"/>
  </mergeCells>
  <phoneticPr fontId="4"/>
  <conditionalFormatting sqref="B7:B9 B11">
    <cfRule type="cellIs" dxfId="32" priority="4" operator="equal">
      <formula>#REF!</formula>
    </cfRule>
  </conditionalFormatting>
  <conditionalFormatting sqref="B10">
    <cfRule type="cellIs" dxfId="31" priority="3" operator="equal">
      <formula>#REF!</formula>
    </cfRule>
  </conditionalFormatting>
  <conditionalFormatting sqref="B17:B19 B21">
    <cfRule type="cellIs" dxfId="30" priority="2" operator="equal">
      <formula>#REF!</formula>
    </cfRule>
  </conditionalFormatting>
  <conditionalFormatting sqref="B20">
    <cfRule type="cellIs" dxfId="29" priority="1" operator="equal">
      <formula>#REF!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1">
    <tabColor rgb="FFCCFFCC"/>
    <pageSetUpPr fitToPage="1"/>
  </sheetPr>
  <dimension ref="B2:N18"/>
  <sheetViews>
    <sheetView zoomScaleNormal="100" zoomScaleSheetLayoutView="100" workbookViewId="0">
      <selection activeCell="N15" sqref="N15"/>
    </sheetView>
  </sheetViews>
  <sheetFormatPr defaultColWidth="2.6640625" defaultRowHeight="13.2" x14ac:dyDescent="0.2"/>
  <cols>
    <col min="1" max="1" width="2.6640625" style="44"/>
    <col min="2" max="2" width="12.6640625" style="44" customWidth="1"/>
    <col min="3" max="3" width="5.21875" style="44" bestFit="1" customWidth="1"/>
    <col min="4" max="7" width="5.21875" style="44" customWidth="1"/>
    <col min="8" max="12" width="6.109375" style="44" customWidth="1"/>
    <col min="13" max="13" width="7.109375" style="44" customWidth="1"/>
    <col min="14" max="14" width="6.109375" style="44" customWidth="1"/>
    <col min="15" max="16384" width="2.6640625" style="44"/>
  </cols>
  <sheetData>
    <row r="2" spans="2:14" x14ac:dyDescent="0.2">
      <c r="B2" s="43" t="s">
        <v>430</v>
      </c>
    </row>
    <row r="3" spans="2:14" ht="13.8" thickBot="1" x14ac:dyDescent="0.25">
      <c r="N3" s="2" t="s">
        <v>1</v>
      </c>
    </row>
    <row r="4" spans="2:14" x14ac:dyDescent="0.2">
      <c r="B4" s="146" t="s">
        <v>0</v>
      </c>
      <c r="C4" s="164" t="s">
        <v>218</v>
      </c>
      <c r="D4" s="149" t="s">
        <v>209</v>
      </c>
      <c r="E4" s="149"/>
      <c r="F4" s="149"/>
      <c r="G4" s="149"/>
      <c r="H4" s="149" t="s">
        <v>142</v>
      </c>
      <c r="I4" s="164" t="s">
        <v>219</v>
      </c>
      <c r="J4" s="149" t="s">
        <v>212</v>
      </c>
      <c r="K4" s="149"/>
      <c r="L4" s="149"/>
      <c r="M4" s="149"/>
      <c r="N4" s="144"/>
    </row>
    <row r="5" spans="2:14" x14ac:dyDescent="0.2">
      <c r="B5" s="147"/>
      <c r="C5" s="166"/>
      <c r="D5" s="142" t="s">
        <v>4</v>
      </c>
      <c r="E5" s="142" t="s">
        <v>210</v>
      </c>
      <c r="F5" s="142" t="s">
        <v>211</v>
      </c>
      <c r="G5" s="142" t="s">
        <v>15</v>
      </c>
      <c r="H5" s="166"/>
      <c r="I5" s="166"/>
      <c r="J5" s="142" t="s">
        <v>4</v>
      </c>
      <c r="K5" s="142" t="s">
        <v>213</v>
      </c>
      <c r="L5" s="142"/>
      <c r="M5" s="142" t="s">
        <v>338</v>
      </c>
      <c r="N5" s="143"/>
    </row>
    <row r="6" spans="2:14" ht="13.5" customHeight="1" x14ac:dyDescent="0.2">
      <c r="B6" s="147"/>
      <c r="C6" s="166"/>
      <c r="D6" s="142"/>
      <c r="E6" s="142"/>
      <c r="F6" s="142"/>
      <c r="G6" s="142"/>
      <c r="H6" s="166"/>
      <c r="I6" s="166"/>
      <c r="J6" s="142"/>
      <c r="K6" s="176" t="s">
        <v>215</v>
      </c>
      <c r="L6" s="176" t="s">
        <v>216</v>
      </c>
      <c r="M6" s="176" t="s">
        <v>339</v>
      </c>
      <c r="N6" s="213" t="s">
        <v>217</v>
      </c>
    </row>
    <row r="7" spans="2:14" x14ac:dyDescent="0.2">
      <c r="B7" s="148"/>
      <c r="C7" s="166"/>
      <c r="D7" s="142"/>
      <c r="E7" s="142"/>
      <c r="F7" s="142"/>
      <c r="G7" s="142"/>
      <c r="H7" s="166"/>
      <c r="I7" s="166"/>
      <c r="J7" s="142"/>
      <c r="K7" s="177"/>
      <c r="L7" s="177"/>
      <c r="M7" s="177"/>
      <c r="N7" s="214"/>
    </row>
    <row r="8" spans="2:14" x14ac:dyDescent="0.2">
      <c r="B8" s="45"/>
      <c r="C8" s="46" t="s">
        <v>214</v>
      </c>
      <c r="D8" s="46" t="s">
        <v>17</v>
      </c>
      <c r="E8" s="46" t="s">
        <v>17</v>
      </c>
      <c r="F8" s="46" t="s">
        <v>17</v>
      </c>
      <c r="G8" s="46" t="s">
        <v>17</v>
      </c>
      <c r="H8" s="46" t="s">
        <v>17</v>
      </c>
      <c r="I8" s="46" t="s">
        <v>17</v>
      </c>
      <c r="J8" s="46" t="s">
        <v>17</v>
      </c>
      <c r="K8" s="46" t="s">
        <v>17</v>
      </c>
      <c r="L8" s="46" t="s">
        <v>17</v>
      </c>
      <c r="M8" s="46" t="s">
        <v>17</v>
      </c>
      <c r="N8" s="46" t="s">
        <v>17</v>
      </c>
    </row>
    <row r="9" spans="2:14" x14ac:dyDescent="0.2">
      <c r="B9" s="49" t="s">
        <v>476</v>
      </c>
      <c r="C9" s="6">
        <v>44</v>
      </c>
      <c r="D9" s="6">
        <v>896</v>
      </c>
      <c r="E9" s="6">
        <v>44</v>
      </c>
      <c r="F9" s="6">
        <v>638</v>
      </c>
      <c r="G9" s="6">
        <v>214</v>
      </c>
      <c r="H9" s="6">
        <v>4156</v>
      </c>
      <c r="I9" s="6">
        <v>3602</v>
      </c>
      <c r="J9" s="6">
        <v>3602</v>
      </c>
      <c r="K9" s="6">
        <v>1072</v>
      </c>
      <c r="L9" s="6">
        <v>2530</v>
      </c>
      <c r="M9" s="6">
        <v>3580</v>
      </c>
      <c r="N9" s="6">
        <v>22</v>
      </c>
    </row>
    <row r="10" spans="2:14" x14ac:dyDescent="0.2">
      <c r="B10" s="49" t="s">
        <v>477</v>
      </c>
      <c r="C10" s="6">
        <v>43</v>
      </c>
      <c r="D10" s="6">
        <v>869</v>
      </c>
      <c r="E10" s="6">
        <v>43</v>
      </c>
      <c r="F10" s="6">
        <v>621</v>
      </c>
      <c r="G10" s="6">
        <v>205</v>
      </c>
      <c r="H10" s="6">
        <v>4144</v>
      </c>
      <c r="I10" s="6">
        <v>3574</v>
      </c>
      <c r="J10" s="6">
        <v>3565</v>
      </c>
      <c r="K10" s="6">
        <v>1074</v>
      </c>
      <c r="L10" s="6">
        <v>2491</v>
      </c>
      <c r="M10" s="6">
        <v>3557</v>
      </c>
      <c r="N10" s="6">
        <v>8</v>
      </c>
    </row>
    <row r="11" spans="2:14" x14ac:dyDescent="0.2">
      <c r="B11" s="49" t="s">
        <v>478</v>
      </c>
      <c r="C11" s="30">
        <v>44</v>
      </c>
      <c r="D11" s="6">
        <v>932</v>
      </c>
      <c r="E11" s="6">
        <v>44</v>
      </c>
      <c r="F11" s="6">
        <v>669</v>
      </c>
      <c r="G11" s="6">
        <v>219</v>
      </c>
      <c r="H11" s="6">
        <v>4172</v>
      </c>
      <c r="I11" s="6">
        <v>3580</v>
      </c>
      <c r="J11" s="6">
        <v>3580</v>
      </c>
      <c r="K11" s="6">
        <v>1139</v>
      </c>
      <c r="L11" s="6">
        <v>2441</v>
      </c>
      <c r="M11" s="6">
        <v>3570</v>
      </c>
      <c r="N11" s="6">
        <v>10</v>
      </c>
    </row>
    <row r="12" spans="2:14" x14ac:dyDescent="0.2">
      <c r="B12" s="36" t="s">
        <v>479</v>
      </c>
      <c r="C12" s="54">
        <v>44</v>
      </c>
      <c r="D12" s="44">
        <v>949</v>
      </c>
      <c r="E12" s="44">
        <v>44</v>
      </c>
      <c r="F12" s="44">
        <v>660</v>
      </c>
      <c r="G12" s="44">
        <v>229</v>
      </c>
      <c r="H12" s="6">
        <v>4172</v>
      </c>
      <c r="I12" s="6">
        <v>3452</v>
      </c>
      <c r="J12" s="6">
        <v>3452</v>
      </c>
      <c r="K12" s="6">
        <v>1099</v>
      </c>
      <c r="L12" s="6">
        <v>2353</v>
      </c>
      <c r="M12" s="6">
        <v>3447</v>
      </c>
      <c r="N12" s="44">
        <v>5</v>
      </c>
    </row>
    <row r="13" spans="2:14" x14ac:dyDescent="0.2">
      <c r="B13" s="53" t="s">
        <v>471</v>
      </c>
      <c r="C13" s="129">
        <v>45</v>
      </c>
      <c r="D13" s="129">
        <v>952</v>
      </c>
      <c r="E13" s="129">
        <v>45</v>
      </c>
      <c r="F13" s="129">
        <v>676</v>
      </c>
      <c r="G13" s="129">
        <v>231</v>
      </c>
      <c r="H13" s="129">
        <v>4191</v>
      </c>
      <c r="I13" s="129">
        <v>3409</v>
      </c>
      <c r="J13" s="129">
        <v>3409</v>
      </c>
      <c r="K13" s="129">
        <v>1075</v>
      </c>
      <c r="L13" s="129">
        <v>2334</v>
      </c>
      <c r="M13" s="129">
        <v>3404</v>
      </c>
      <c r="N13" s="129">
        <v>5</v>
      </c>
    </row>
    <row r="14" spans="2:14" x14ac:dyDescent="0.2">
      <c r="B14" s="32" t="s">
        <v>470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2:14" x14ac:dyDescent="0.2">
      <c r="B15" s="91" t="s">
        <v>208</v>
      </c>
      <c r="C15" s="6">
        <v>29</v>
      </c>
      <c r="D15" s="6">
        <v>522</v>
      </c>
      <c r="E15" s="6">
        <v>29</v>
      </c>
      <c r="F15" s="6">
        <v>378</v>
      </c>
      <c r="G15" s="6">
        <v>115</v>
      </c>
      <c r="H15" s="6">
        <v>2955</v>
      </c>
      <c r="I15" s="6">
        <v>2220</v>
      </c>
      <c r="J15" s="6">
        <v>2220</v>
      </c>
      <c r="K15" s="6">
        <v>660</v>
      </c>
      <c r="L15" s="6">
        <v>1560</v>
      </c>
      <c r="M15" s="6">
        <v>2215</v>
      </c>
      <c r="N15" s="6">
        <v>5</v>
      </c>
    </row>
    <row r="16" spans="2:14" ht="27" thickBot="1" x14ac:dyDescent="0.25">
      <c r="B16" s="20" t="s">
        <v>386</v>
      </c>
      <c r="C16" s="55">
        <v>16</v>
      </c>
      <c r="D16" s="55">
        <v>430</v>
      </c>
      <c r="E16" s="55">
        <v>16</v>
      </c>
      <c r="F16" s="55">
        <v>298</v>
      </c>
      <c r="G16" s="55">
        <v>116</v>
      </c>
      <c r="H16" s="55">
        <v>1236</v>
      </c>
      <c r="I16" s="55">
        <v>1189</v>
      </c>
      <c r="J16" s="55">
        <v>1189</v>
      </c>
      <c r="K16" s="55">
        <v>415</v>
      </c>
      <c r="L16" s="55">
        <v>774</v>
      </c>
      <c r="M16" s="55">
        <v>1189</v>
      </c>
      <c r="N16" s="55">
        <v>0</v>
      </c>
    </row>
    <row r="17" spans="2:2" x14ac:dyDescent="0.2">
      <c r="B17" s="22" t="s">
        <v>379</v>
      </c>
    </row>
    <row r="18" spans="2:2" x14ac:dyDescent="0.2">
      <c r="B18" s="44" t="s">
        <v>220</v>
      </c>
    </row>
  </sheetData>
  <mergeCells count="17">
    <mergeCell ref="H4:H7"/>
    <mergeCell ref="I4:I7"/>
    <mergeCell ref="J5:J7"/>
    <mergeCell ref="K5:L5"/>
    <mergeCell ref="M5:N5"/>
    <mergeCell ref="J4:N4"/>
    <mergeCell ref="N6:N7"/>
    <mergeCell ref="K6:K7"/>
    <mergeCell ref="L6:L7"/>
    <mergeCell ref="M6:M7"/>
    <mergeCell ref="B4:B7"/>
    <mergeCell ref="C4:C7"/>
    <mergeCell ref="D4:G4"/>
    <mergeCell ref="D5:D7"/>
    <mergeCell ref="E5:E7"/>
    <mergeCell ref="F5:F7"/>
    <mergeCell ref="G5:G7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88948-A522-4D4B-B1CF-AFEF53B7E848}">
            <xm:f>年度表!$I$27</xm:f>
            <x14:dxf>
              <numFmt numFmtId="187" formatCode="&quot;令&quot;&quot;和&quot;&quot;元&quot;&quot;年&quot;&quot;度&quot;"/>
            </x14:dxf>
          </x14:cfRule>
          <xm:sqref>B9:B12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2">
    <tabColor rgb="FFCCFFCC"/>
    <pageSetUpPr fitToPage="1"/>
  </sheetPr>
  <dimension ref="B2:J20"/>
  <sheetViews>
    <sheetView zoomScaleSheetLayoutView="100" workbookViewId="0">
      <selection activeCell="F18" sqref="F18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10" width="9" style="44" customWidth="1"/>
    <col min="11" max="16384" width="2.6640625" style="44"/>
  </cols>
  <sheetData>
    <row r="2" spans="2:10" x14ac:dyDescent="0.2">
      <c r="B2" s="43" t="s">
        <v>431</v>
      </c>
      <c r="C2" s="56"/>
      <c r="D2" s="56"/>
      <c r="E2" s="56"/>
      <c r="F2" s="56"/>
      <c r="G2" s="56"/>
      <c r="H2" s="56"/>
      <c r="I2" s="56"/>
      <c r="J2" s="56"/>
    </row>
    <row r="3" spans="2:10" ht="2.1" customHeight="1" thickBot="1" x14ac:dyDescent="0.25">
      <c r="B3" s="43"/>
      <c r="C3" s="56"/>
      <c r="D3" s="56"/>
      <c r="E3" s="56"/>
      <c r="F3" s="56"/>
      <c r="G3" s="56"/>
      <c r="H3" s="56"/>
      <c r="I3" s="56"/>
      <c r="J3" s="56"/>
    </row>
    <row r="4" spans="2:10" x14ac:dyDescent="0.2">
      <c r="B4" s="76" t="s">
        <v>0</v>
      </c>
      <c r="C4" s="77" t="s">
        <v>225</v>
      </c>
      <c r="D4" s="77" t="s">
        <v>221</v>
      </c>
      <c r="E4" s="77" t="s">
        <v>222</v>
      </c>
      <c r="F4" s="77" t="s">
        <v>223</v>
      </c>
      <c r="G4" s="77" t="s">
        <v>226</v>
      </c>
      <c r="H4" s="77" t="s">
        <v>224</v>
      </c>
      <c r="I4" s="77" t="s">
        <v>227</v>
      </c>
      <c r="J4" s="74" t="s">
        <v>228</v>
      </c>
    </row>
    <row r="5" spans="2:10" x14ac:dyDescent="0.2">
      <c r="B5" s="45"/>
      <c r="C5" s="46" t="s">
        <v>17</v>
      </c>
      <c r="D5" s="46" t="s">
        <v>17</v>
      </c>
      <c r="E5" s="46" t="s">
        <v>17</v>
      </c>
      <c r="F5" s="46" t="s">
        <v>17</v>
      </c>
      <c r="G5" s="46" t="s">
        <v>17</v>
      </c>
      <c r="H5" s="46" t="s">
        <v>17</v>
      </c>
      <c r="I5" s="46" t="s">
        <v>17</v>
      </c>
      <c r="J5" s="46" t="s">
        <v>17</v>
      </c>
    </row>
    <row r="6" spans="2:10" x14ac:dyDescent="0.2">
      <c r="B6" s="49" t="s">
        <v>476</v>
      </c>
      <c r="C6" s="48">
        <v>79869</v>
      </c>
      <c r="D6" s="48">
        <v>5726</v>
      </c>
      <c r="E6" s="48">
        <v>5328</v>
      </c>
      <c r="F6" s="48">
        <v>12562</v>
      </c>
      <c r="G6" s="48">
        <v>2136</v>
      </c>
      <c r="H6" s="48">
        <v>7534</v>
      </c>
      <c r="I6" s="48">
        <v>12539</v>
      </c>
      <c r="J6" s="48">
        <v>16536</v>
      </c>
    </row>
    <row r="7" spans="2:10" x14ac:dyDescent="0.2">
      <c r="B7" s="49" t="s">
        <v>477</v>
      </c>
      <c r="C7" s="48">
        <v>48370</v>
      </c>
      <c r="D7" s="48">
        <v>3377</v>
      </c>
      <c r="E7" s="48">
        <v>2448</v>
      </c>
      <c r="F7" s="48">
        <v>8242</v>
      </c>
      <c r="G7" s="48">
        <v>1982</v>
      </c>
      <c r="H7" s="48">
        <v>5162</v>
      </c>
      <c r="I7" s="48">
        <v>6941</v>
      </c>
      <c r="J7" s="48">
        <v>8611</v>
      </c>
    </row>
    <row r="8" spans="2:10" x14ac:dyDescent="0.2">
      <c r="B8" s="49" t="s">
        <v>478</v>
      </c>
      <c r="C8" s="47">
        <v>51915</v>
      </c>
      <c r="D8" s="48">
        <v>3391</v>
      </c>
      <c r="E8" s="48">
        <v>2030</v>
      </c>
      <c r="F8" s="48">
        <v>8334</v>
      </c>
      <c r="G8" s="48">
        <v>1855</v>
      </c>
      <c r="H8" s="48">
        <v>3824</v>
      </c>
      <c r="I8" s="48">
        <v>9250</v>
      </c>
      <c r="J8" s="48">
        <v>11531</v>
      </c>
    </row>
    <row r="9" spans="2:10" x14ac:dyDescent="0.2">
      <c r="B9" s="49" t="s">
        <v>479</v>
      </c>
      <c r="C9" s="47">
        <v>49526</v>
      </c>
      <c r="D9" s="57">
        <v>2925</v>
      </c>
      <c r="E9" s="57">
        <v>1321</v>
      </c>
      <c r="F9" s="57">
        <v>8295</v>
      </c>
      <c r="G9" s="57">
        <v>668</v>
      </c>
      <c r="H9" s="57">
        <v>3037</v>
      </c>
      <c r="I9" s="57">
        <v>10047</v>
      </c>
      <c r="J9" s="57">
        <v>10299</v>
      </c>
    </row>
    <row r="10" spans="2:10" ht="13.8" thickBot="1" x14ac:dyDescent="0.25">
      <c r="B10" s="92" t="s">
        <v>471</v>
      </c>
      <c r="C10" s="94">
        <v>57994</v>
      </c>
      <c r="D10" s="94">
        <v>3365</v>
      </c>
      <c r="E10" s="94">
        <v>1783</v>
      </c>
      <c r="F10" s="94">
        <v>10827</v>
      </c>
      <c r="G10" s="94">
        <v>641</v>
      </c>
      <c r="H10" s="94">
        <v>4042</v>
      </c>
      <c r="I10" s="94">
        <v>11322</v>
      </c>
      <c r="J10" s="94">
        <v>10495</v>
      </c>
    </row>
    <row r="11" spans="2:10" ht="13.8" thickBot="1" x14ac:dyDescent="0.25"/>
    <row r="12" spans="2:10" x14ac:dyDescent="0.2">
      <c r="B12" s="76" t="s">
        <v>0</v>
      </c>
      <c r="C12" s="74" t="s">
        <v>229</v>
      </c>
      <c r="D12" s="77" t="s">
        <v>466</v>
      </c>
      <c r="E12" s="77" t="s">
        <v>467</v>
      </c>
      <c r="F12" s="74" t="s">
        <v>468</v>
      </c>
      <c r="G12" s="56"/>
      <c r="H12" s="56"/>
      <c r="I12" s="56"/>
      <c r="J12" s="56"/>
    </row>
    <row r="13" spans="2:10" x14ac:dyDescent="0.2">
      <c r="B13" s="45"/>
      <c r="C13" s="46" t="s">
        <v>17</v>
      </c>
      <c r="D13" s="46" t="s">
        <v>17</v>
      </c>
      <c r="E13" s="46" t="s">
        <v>17</v>
      </c>
      <c r="F13" s="46" t="s">
        <v>17</v>
      </c>
      <c r="G13" s="56"/>
      <c r="H13" s="56"/>
      <c r="I13" s="56"/>
      <c r="J13" s="56"/>
    </row>
    <row r="14" spans="2:10" x14ac:dyDescent="0.2">
      <c r="B14" s="49" t="s">
        <v>476</v>
      </c>
      <c r="C14" s="48">
        <v>6355</v>
      </c>
      <c r="D14" s="48">
        <v>796</v>
      </c>
      <c r="E14" s="48">
        <v>588</v>
      </c>
      <c r="F14" s="48">
        <v>9769</v>
      </c>
      <c r="G14" s="56"/>
      <c r="H14" s="56"/>
      <c r="I14" s="56"/>
      <c r="J14" s="56"/>
    </row>
    <row r="15" spans="2:10" x14ac:dyDescent="0.2">
      <c r="B15" s="49" t="s">
        <v>477</v>
      </c>
      <c r="C15" s="48">
        <v>4970</v>
      </c>
      <c r="D15" s="48">
        <v>185</v>
      </c>
      <c r="E15" s="48">
        <v>421</v>
      </c>
      <c r="F15" s="48">
        <v>6031</v>
      </c>
      <c r="G15" s="56"/>
      <c r="H15" s="56"/>
      <c r="I15" s="56"/>
      <c r="J15" s="56"/>
    </row>
    <row r="16" spans="2:10" x14ac:dyDescent="0.2">
      <c r="B16" s="49" t="s">
        <v>478</v>
      </c>
      <c r="C16" s="47">
        <v>4400</v>
      </c>
      <c r="D16" s="48">
        <v>649</v>
      </c>
      <c r="E16" s="48">
        <v>453</v>
      </c>
      <c r="F16" s="48">
        <v>6198</v>
      </c>
      <c r="G16" s="56"/>
      <c r="H16" s="56"/>
      <c r="I16" s="56"/>
      <c r="J16" s="56"/>
    </row>
    <row r="17" spans="2:6" x14ac:dyDescent="0.2">
      <c r="B17" s="49" t="s">
        <v>479</v>
      </c>
      <c r="C17" s="47">
        <v>5535</v>
      </c>
      <c r="D17" s="57">
        <v>169</v>
      </c>
      <c r="E17" s="57">
        <v>89</v>
      </c>
      <c r="F17" s="57">
        <v>7141</v>
      </c>
    </row>
    <row r="18" spans="2:6" ht="13.8" thickBot="1" x14ac:dyDescent="0.25">
      <c r="B18" s="92" t="s">
        <v>471</v>
      </c>
      <c r="C18" s="94">
        <v>6039</v>
      </c>
      <c r="D18" s="94">
        <v>245</v>
      </c>
      <c r="E18" s="94">
        <v>495</v>
      </c>
      <c r="F18" s="94">
        <v>8740</v>
      </c>
    </row>
    <row r="19" spans="2:6" x14ac:dyDescent="0.2">
      <c r="B19" s="44" t="s">
        <v>464</v>
      </c>
      <c r="C19" s="56"/>
      <c r="D19" s="56"/>
      <c r="E19" s="56"/>
      <c r="F19" s="56"/>
    </row>
    <row r="20" spans="2:6" x14ac:dyDescent="0.2">
      <c r="B20" s="44" t="s">
        <v>230</v>
      </c>
      <c r="C20" s="56"/>
      <c r="D20" s="56"/>
      <c r="E20" s="56"/>
      <c r="F20" s="56"/>
    </row>
  </sheetData>
  <phoneticPr fontId="5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2913511D-E091-4746-9FBC-413FD6883B8A}">
            <xm:f>年度表!$I$27</xm:f>
            <x14:dxf>
              <numFmt numFmtId="187" formatCode="&quot;令&quot;&quot;和&quot;&quot;元&quot;&quot;年&quot;&quot;度&quot;"/>
            </x14:dxf>
          </x14:cfRule>
          <xm:sqref>B6:B8 B10</xm:sqref>
        </x14:conditionalFormatting>
        <x14:conditionalFormatting xmlns:xm="http://schemas.microsoft.com/office/excel/2006/main">
          <x14:cfRule type="cellIs" priority="4" operator="equal" id="{60CE3978-2421-40EB-96D5-0260FD81E8AD}">
            <xm:f>年度表!$I$27</xm:f>
            <x14:dxf>
              <numFmt numFmtId="187" formatCode="&quot;令&quot;&quot;和&quot;&quot;元&quot;&quot;年&quot;&quot;度&quot;"/>
            </x14:dxf>
          </x14:cfRule>
          <xm:sqref>B9</xm:sqref>
        </x14:conditionalFormatting>
        <x14:conditionalFormatting xmlns:xm="http://schemas.microsoft.com/office/excel/2006/main">
          <x14:cfRule type="cellIs" priority="2" operator="equal" id="{8C3B675D-7FCF-45F7-A586-1E82778E0D4D}">
            <xm:f>年度表!$I$27</xm:f>
            <x14:dxf>
              <numFmt numFmtId="187" formatCode="&quot;令&quot;&quot;和&quot;&quot;元&quot;&quot;年&quot;&quot;度&quot;"/>
            </x14:dxf>
          </x14:cfRule>
          <xm:sqref>B14:B16 B18</xm:sqref>
        </x14:conditionalFormatting>
        <x14:conditionalFormatting xmlns:xm="http://schemas.microsoft.com/office/excel/2006/main">
          <x14:cfRule type="cellIs" priority="1" operator="equal" id="{734D82E5-4CF8-4847-B6E8-CF8310056E14}">
            <xm:f>年度表!$I$27</xm:f>
            <x14:dxf>
              <numFmt numFmtId="187" formatCode="&quot;令&quot;&quot;和&quot;&quot;元&quot;&quot;年&quot;&quot;度&quot;"/>
            </x14:dxf>
          </x14:cfRule>
          <xm:sqref>B17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3">
    <tabColor rgb="FFCCFFCC"/>
    <pageSetUpPr fitToPage="1"/>
  </sheetPr>
  <dimension ref="B2:J27"/>
  <sheetViews>
    <sheetView zoomScaleSheetLayoutView="100" workbookViewId="0">
      <selection activeCell="G26" sqref="G26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10" width="9" style="44" customWidth="1"/>
    <col min="11" max="16384" width="2.6640625" style="44"/>
  </cols>
  <sheetData>
    <row r="2" spans="2:10" x14ac:dyDescent="0.2">
      <c r="B2" s="43" t="s">
        <v>432</v>
      </c>
      <c r="C2" s="56"/>
      <c r="D2" s="56"/>
      <c r="E2" s="56"/>
      <c r="F2" s="56"/>
      <c r="G2" s="56"/>
      <c r="H2" s="56"/>
      <c r="I2" s="56"/>
      <c r="J2" s="56"/>
    </row>
    <row r="3" spans="2:10" ht="2.1" customHeight="1" thickBot="1" x14ac:dyDescent="0.25">
      <c r="B3" s="43"/>
      <c r="C3" s="56"/>
      <c r="D3" s="56"/>
      <c r="E3" s="56"/>
      <c r="F3" s="56"/>
      <c r="G3" s="56"/>
      <c r="H3" s="56"/>
      <c r="I3" s="56"/>
      <c r="J3" s="56"/>
    </row>
    <row r="4" spans="2:10" x14ac:dyDescent="0.2">
      <c r="B4" s="76" t="s">
        <v>0</v>
      </c>
      <c r="C4" s="77" t="s">
        <v>225</v>
      </c>
      <c r="D4" s="77" t="s">
        <v>231</v>
      </c>
      <c r="E4" s="77" t="s">
        <v>232</v>
      </c>
      <c r="F4" s="77" t="s">
        <v>233</v>
      </c>
      <c r="G4" s="77" t="s">
        <v>234</v>
      </c>
      <c r="H4" s="77" t="s">
        <v>235</v>
      </c>
      <c r="I4" s="74" t="s">
        <v>236</v>
      </c>
      <c r="J4" s="74" t="s">
        <v>237</v>
      </c>
    </row>
    <row r="5" spans="2:10" x14ac:dyDescent="0.2">
      <c r="B5" s="45"/>
      <c r="C5" s="46" t="s">
        <v>17</v>
      </c>
      <c r="D5" s="46" t="s">
        <v>17</v>
      </c>
      <c r="E5" s="46" t="s">
        <v>17</v>
      </c>
      <c r="F5" s="46" t="s">
        <v>17</v>
      </c>
      <c r="G5" s="46" t="s">
        <v>17</v>
      </c>
      <c r="H5" s="46" t="s">
        <v>17</v>
      </c>
      <c r="I5" s="46" t="s">
        <v>17</v>
      </c>
      <c r="J5" s="46" t="s">
        <v>17</v>
      </c>
    </row>
    <row r="6" spans="2:10" x14ac:dyDescent="0.2">
      <c r="B6" s="49" t="s">
        <v>476</v>
      </c>
      <c r="C6" s="48">
        <v>225291</v>
      </c>
      <c r="D6" s="48">
        <v>12493</v>
      </c>
      <c r="E6" s="48">
        <v>20807</v>
      </c>
      <c r="F6" s="48">
        <v>11585</v>
      </c>
      <c r="G6" s="48">
        <v>6512</v>
      </c>
      <c r="H6" s="48">
        <v>2581</v>
      </c>
      <c r="I6" s="48">
        <v>29045</v>
      </c>
      <c r="J6" s="48">
        <v>17103</v>
      </c>
    </row>
    <row r="7" spans="2:10" x14ac:dyDescent="0.2">
      <c r="B7" s="49" t="s">
        <v>477</v>
      </c>
      <c r="C7" s="48">
        <v>169213</v>
      </c>
      <c r="D7" s="48">
        <v>10227</v>
      </c>
      <c r="E7" s="48">
        <v>18881</v>
      </c>
      <c r="F7" s="48">
        <v>6841</v>
      </c>
      <c r="G7" s="48">
        <v>4524</v>
      </c>
      <c r="H7" s="48">
        <v>1834</v>
      </c>
      <c r="I7" s="48">
        <v>26748</v>
      </c>
      <c r="J7" s="48">
        <v>13929</v>
      </c>
    </row>
    <row r="8" spans="2:10" x14ac:dyDescent="0.2">
      <c r="B8" s="49" t="s">
        <v>478</v>
      </c>
      <c r="C8" s="47">
        <v>198227</v>
      </c>
      <c r="D8" s="48">
        <v>12541</v>
      </c>
      <c r="E8" s="48">
        <v>20471</v>
      </c>
      <c r="F8" s="48">
        <v>8034</v>
      </c>
      <c r="G8" s="48">
        <v>6953</v>
      </c>
      <c r="H8" s="48">
        <v>2141</v>
      </c>
      <c r="I8" s="48">
        <v>30836</v>
      </c>
      <c r="J8" s="48">
        <v>15274</v>
      </c>
    </row>
    <row r="9" spans="2:10" x14ac:dyDescent="0.2">
      <c r="B9" s="49" t="s">
        <v>479</v>
      </c>
      <c r="C9" s="47">
        <v>187698</v>
      </c>
      <c r="D9" s="57">
        <v>12177</v>
      </c>
      <c r="E9" s="57">
        <v>16091</v>
      </c>
      <c r="F9" s="57">
        <v>6809</v>
      </c>
      <c r="G9" s="57">
        <v>6331</v>
      </c>
      <c r="H9" s="57">
        <v>1709</v>
      </c>
      <c r="I9" s="57">
        <v>25354</v>
      </c>
      <c r="J9" s="57">
        <v>15306</v>
      </c>
    </row>
    <row r="10" spans="2:10" ht="13.8" thickBot="1" x14ac:dyDescent="0.25">
      <c r="B10" s="92" t="s">
        <v>471</v>
      </c>
      <c r="C10" s="94">
        <v>201306</v>
      </c>
      <c r="D10" s="94">
        <v>13643</v>
      </c>
      <c r="E10" s="94">
        <v>16457</v>
      </c>
      <c r="F10" s="94">
        <v>6972</v>
      </c>
      <c r="G10" s="94">
        <v>6765</v>
      </c>
      <c r="H10" s="94">
        <v>2259</v>
      </c>
      <c r="I10" s="94">
        <v>21921</v>
      </c>
      <c r="J10" s="94">
        <v>15219</v>
      </c>
    </row>
    <row r="11" spans="2:10" ht="13.8" thickBot="1" x14ac:dyDescent="0.25">
      <c r="B11" s="56"/>
      <c r="C11" s="56"/>
      <c r="D11" s="56"/>
      <c r="E11" s="56"/>
      <c r="F11" s="56"/>
      <c r="G11" s="56"/>
      <c r="H11" s="56"/>
      <c r="I11" s="56"/>
      <c r="J11" s="56"/>
    </row>
    <row r="12" spans="2:10" x14ac:dyDescent="0.2">
      <c r="B12" s="76" t="s">
        <v>0</v>
      </c>
      <c r="C12" s="77" t="s">
        <v>238</v>
      </c>
      <c r="D12" s="77" t="s">
        <v>239</v>
      </c>
      <c r="E12" s="74" t="s">
        <v>240</v>
      </c>
      <c r="F12" s="77" t="s">
        <v>241</v>
      </c>
      <c r="G12" s="77" t="s">
        <v>242</v>
      </c>
      <c r="H12" s="74" t="s">
        <v>243</v>
      </c>
      <c r="I12" s="77" t="s">
        <v>244</v>
      </c>
      <c r="J12" s="74" t="s">
        <v>245</v>
      </c>
    </row>
    <row r="13" spans="2:10" x14ac:dyDescent="0.2">
      <c r="B13" s="45"/>
      <c r="C13" s="46" t="s">
        <v>17</v>
      </c>
      <c r="D13" s="46" t="s">
        <v>17</v>
      </c>
      <c r="E13" s="46" t="s">
        <v>17</v>
      </c>
      <c r="F13" s="46" t="s">
        <v>17</v>
      </c>
      <c r="G13" s="46" t="s">
        <v>17</v>
      </c>
      <c r="H13" s="46" t="s">
        <v>17</v>
      </c>
      <c r="I13" s="46" t="s">
        <v>17</v>
      </c>
      <c r="J13" s="46" t="s">
        <v>17</v>
      </c>
    </row>
    <row r="14" spans="2:10" x14ac:dyDescent="0.2">
      <c r="B14" s="49" t="s">
        <v>476</v>
      </c>
      <c r="C14" s="48">
        <v>12692</v>
      </c>
      <c r="D14" s="48">
        <v>15288</v>
      </c>
      <c r="E14" s="48">
        <v>11706</v>
      </c>
      <c r="F14" s="48">
        <v>17806</v>
      </c>
      <c r="G14" s="48">
        <v>6665</v>
      </c>
      <c r="H14" s="48">
        <v>15249</v>
      </c>
      <c r="I14" s="48">
        <v>15295</v>
      </c>
      <c r="J14" s="48">
        <v>7632</v>
      </c>
    </row>
    <row r="15" spans="2:10" x14ac:dyDescent="0.2">
      <c r="B15" s="49" t="s">
        <v>477</v>
      </c>
      <c r="C15" s="48">
        <v>8272</v>
      </c>
      <c r="D15" s="48">
        <v>9844</v>
      </c>
      <c r="E15" s="48">
        <v>5963</v>
      </c>
      <c r="F15" s="48">
        <v>13385</v>
      </c>
      <c r="G15" s="48">
        <v>4306</v>
      </c>
      <c r="H15" s="48">
        <v>10354</v>
      </c>
      <c r="I15" s="48">
        <v>12079</v>
      </c>
      <c r="J15" s="48">
        <v>6407</v>
      </c>
    </row>
    <row r="16" spans="2:10" x14ac:dyDescent="0.2">
      <c r="B16" s="49" t="s">
        <v>478</v>
      </c>
      <c r="C16" s="47">
        <v>10589</v>
      </c>
      <c r="D16" s="48">
        <v>10497</v>
      </c>
      <c r="E16" s="48">
        <v>6491</v>
      </c>
      <c r="F16" s="48">
        <v>16597</v>
      </c>
      <c r="G16" s="48">
        <v>5974</v>
      </c>
      <c r="H16" s="48">
        <v>12339</v>
      </c>
      <c r="I16" s="48">
        <v>16489</v>
      </c>
      <c r="J16" s="48">
        <v>5806</v>
      </c>
    </row>
    <row r="17" spans="2:10" x14ac:dyDescent="0.2">
      <c r="B17" s="49" t="s">
        <v>479</v>
      </c>
      <c r="C17" s="47">
        <v>11067</v>
      </c>
      <c r="D17" s="57">
        <v>10628</v>
      </c>
      <c r="E17" s="57">
        <v>8102</v>
      </c>
      <c r="F17" s="57">
        <v>16340</v>
      </c>
      <c r="G17" s="57">
        <v>5373</v>
      </c>
      <c r="H17" s="57">
        <v>13535</v>
      </c>
      <c r="I17" s="57">
        <v>15176</v>
      </c>
      <c r="J17" s="57">
        <v>6137</v>
      </c>
    </row>
    <row r="18" spans="2:10" ht="13.8" thickBot="1" x14ac:dyDescent="0.25">
      <c r="B18" s="92" t="s">
        <v>471</v>
      </c>
      <c r="C18" s="94">
        <v>12436</v>
      </c>
      <c r="D18" s="94">
        <v>11873</v>
      </c>
      <c r="E18" s="94">
        <v>10931</v>
      </c>
      <c r="F18" s="94">
        <v>18246</v>
      </c>
      <c r="G18" s="94">
        <v>6111</v>
      </c>
      <c r="H18" s="94">
        <v>15727</v>
      </c>
      <c r="I18" s="94">
        <v>14940</v>
      </c>
      <c r="J18" s="94">
        <v>5894</v>
      </c>
    </row>
    <row r="19" spans="2:10" ht="13.8" thickBot="1" x14ac:dyDescent="0.25"/>
    <row r="20" spans="2:10" x14ac:dyDescent="0.2">
      <c r="B20" s="76" t="s">
        <v>0</v>
      </c>
      <c r="C20" s="77" t="s">
        <v>246</v>
      </c>
      <c r="D20" s="77" t="s">
        <v>247</v>
      </c>
      <c r="E20" s="77" t="s">
        <v>248</v>
      </c>
      <c r="F20" s="77" t="s">
        <v>249</v>
      </c>
      <c r="G20" s="74" t="s">
        <v>250</v>
      </c>
    </row>
    <row r="21" spans="2:10" x14ac:dyDescent="0.2">
      <c r="B21" s="45"/>
      <c r="C21" s="46" t="s">
        <v>17</v>
      </c>
      <c r="D21" s="46" t="s">
        <v>17</v>
      </c>
      <c r="E21" s="46" t="s">
        <v>17</v>
      </c>
      <c r="F21" s="46" t="s">
        <v>17</v>
      </c>
      <c r="G21" s="46" t="s">
        <v>17</v>
      </c>
    </row>
    <row r="22" spans="2:10" x14ac:dyDescent="0.2">
      <c r="B22" s="49" t="s">
        <v>476</v>
      </c>
      <c r="C22" s="48">
        <v>893</v>
      </c>
      <c r="D22" s="48">
        <v>11136</v>
      </c>
      <c r="E22" s="48">
        <v>3975</v>
      </c>
      <c r="F22" s="48">
        <v>5398</v>
      </c>
      <c r="G22" s="48">
        <v>1430</v>
      </c>
    </row>
    <row r="23" spans="2:10" x14ac:dyDescent="0.2">
      <c r="B23" s="49" t="s">
        <v>477</v>
      </c>
      <c r="C23" s="48">
        <v>946</v>
      </c>
      <c r="D23" s="48">
        <v>7708</v>
      </c>
      <c r="E23" s="48">
        <v>3162</v>
      </c>
      <c r="F23" s="48">
        <v>2316</v>
      </c>
      <c r="G23" s="48">
        <v>1487</v>
      </c>
    </row>
    <row r="24" spans="2:10" x14ac:dyDescent="0.2">
      <c r="B24" s="49" t="s">
        <v>478</v>
      </c>
      <c r="C24" s="47">
        <v>743</v>
      </c>
      <c r="D24" s="48">
        <v>8137</v>
      </c>
      <c r="E24" s="48">
        <v>3744</v>
      </c>
      <c r="F24" s="48">
        <v>2582</v>
      </c>
      <c r="G24" s="48">
        <v>1989</v>
      </c>
    </row>
    <row r="25" spans="2:10" x14ac:dyDescent="0.2">
      <c r="B25" s="49" t="s">
        <v>479</v>
      </c>
      <c r="C25" s="47">
        <v>1143</v>
      </c>
      <c r="D25" s="57">
        <v>6820</v>
      </c>
      <c r="E25" s="57">
        <v>3436</v>
      </c>
      <c r="F25" s="57">
        <v>3561</v>
      </c>
      <c r="G25" s="57">
        <v>2603</v>
      </c>
    </row>
    <row r="26" spans="2:10" ht="13.8" thickBot="1" x14ac:dyDescent="0.25">
      <c r="B26" s="92" t="s">
        <v>471</v>
      </c>
      <c r="C26" s="94">
        <v>916</v>
      </c>
      <c r="D26" s="94">
        <v>6911</v>
      </c>
      <c r="E26" s="94">
        <v>5883</v>
      </c>
      <c r="F26" s="94">
        <v>4600</v>
      </c>
      <c r="G26" s="94">
        <v>3602</v>
      </c>
      <c r="H26" s="57"/>
      <c r="I26" s="57"/>
      <c r="J26" s="57"/>
    </row>
    <row r="27" spans="2:10" x14ac:dyDescent="0.2">
      <c r="B27" s="44" t="s">
        <v>230</v>
      </c>
      <c r="C27" s="56"/>
    </row>
  </sheetData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68206F1E-0A7D-4181-94A2-5D8D62A8A90C}">
            <xm:f>年度表!$I$27</xm:f>
            <x14:dxf>
              <numFmt numFmtId="187" formatCode="&quot;令&quot;&quot;和&quot;&quot;元&quot;&quot;年&quot;&quot;度&quot;"/>
            </x14:dxf>
          </x14:cfRule>
          <xm:sqref>B6:B8 B10</xm:sqref>
        </x14:conditionalFormatting>
        <x14:conditionalFormatting xmlns:xm="http://schemas.microsoft.com/office/excel/2006/main">
          <x14:cfRule type="cellIs" priority="5" operator="equal" id="{2CD00FBE-2FAE-453B-99DD-606EE3EFEE58}">
            <xm:f>年度表!$I$27</xm:f>
            <x14:dxf>
              <numFmt numFmtId="187" formatCode="&quot;令&quot;&quot;和&quot;&quot;元&quot;&quot;年&quot;&quot;度&quot;"/>
            </x14:dxf>
          </x14:cfRule>
          <xm:sqref>B9</xm:sqref>
        </x14:conditionalFormatting>
        <x14:conditionalFormatting xmlns:xm="http://schemas.microsoft.com/office/excel/2006/main">
          <x14:cfRule type="cellIs" priority="4" operator="equal" id="{F3801ABD-1B51-49F9-87AC-39893E35D00C}">
            <xm:f>年度表!$I$27</xm:f>
            <x14:dxf>
              <numFmt numFmtId="187" formatCode="&quot;令&quot;&quot;和&quot;&quot;元&quot;&quot;年&quot;&quot;度&quot;"/>
            </x14:dxf>
          </x14:cfRule>
          <xm:sqref>B14:B16 B18</xm:sqref>
        </x14:conditionalFormatting>
        <x14:conditionalFormatting xmlns:xm="http://schemas.microsoft.com/office/excel/2006/main">
          <x14:cfRule type="cellIs" priority="3" operator="equal" id="{C6D5E0E5-84EC-4D98-B7A6-014C681894C6}">
            <xm:f>年度表!$I$27</xm:f>
            <x14:dxf>
              <numFmt numFmtId="187" formatCode="&quot;令&quot;&quot;和&quot;&quot;元&quot;&quot;年&quot;&quot;度&quot;"/>
            </x14:dxf>
          </x14:cfRule>
          <xm:sqref>B17</xm:sqref>
        </x14:conditionalFormatting>
        <x14:conditionalFormatting xmlns:xm="http://schemas.microsoft.com/office/excel/2006/main">
          <x14:cfRule type="cellIs" priority="2" operator="equal" id="{FA0C532F-91F3-4FCB-A1B9-B846E178038A}">
            <xm:f>年度表!$I$27</xm:f>
            <x14:dxf>
              <numFmt numFmtId="187" formatCode="&quot;令&quot;&quot;和&quot;&quot;元&quot;&quot;年&quot;&quot;度&quot;"/>
            </x14:dxf>
          </x14:cfRule>
          <xm:sqref>B22:B24 B26</xm:sqref>
        </x14:conditionalFormatting>
        <x14:conditionalFormatting xmlns:xm="http://schemas.microsoft.com/office/excel/2006/main">
          <x14:cfRule type="cellIs" priority="1" operator="equal" id="{AE01C4F7-7A2F-4C99-8726-7112B4734085}">
            <xm:f>年度表!$I$27</xm:f>
            <x14:dxf>
              <numFmt numFmtId="187" formatCode="&quot;令&quot;&quot;和&quot;&quot;元&quot;&quot;年&quot;&quot;度&quot;"/>
            </x14:dxf>
          </x14:cfRule>
          <xm:sqref>B25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4">
    <tabColor rgb="FFCCFFCC"/>
    <pageSetUpPr fitToPage="1"/>
  </sheetPr>
  <dimension ref="B2:I11"/>
  <sheetViews>
    <sheetView zoomScaleSheetLayoutView="100" workbookViewId="0">
      <selection activeCell="I10" sqref="I10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9" width="9.88671875" style="44" customWidth="1"/>
    <col min="10" max="16384" width="2.6640625" style="44"/>
  </cols>
  <sheetData>
    <row r="2" spans="2:9" x14ac:dyDescent="0.2">
      <c r="B2" s="43" t="s">
        <v>433</v>
      </c>
      <c r="C2" s="56"/>
    </row>
    <row r="3" spans="2:9" ht="2.1" customHeight="1" thickBot="1" x14ac:dyDescent="0.25">
      <c r="B3" s="43"/>
      <c r="C3" s="56"/>
      <c r="D3" s="56"/>
      <c r="E3" s="56"/>
      <c r="F3" s="56"/>
      <c r="G3" s="56"/>
      <c r="H3" s="56"/>
      <c r="I3" s="56"/>
    </row>
    <row r="4" spans="2:9" x14ac:dyDescent="0.2">
      <c r="B4" s="76" t="s">
        <v>0</v>
      </c>
      <c r="C4" s="77" t="s">
        <v>4</v>
      </c>
      <c r="D4" s="50" t="s">
        <v>251</v>
      </c>
      <c r="E4" s="50" t="s">
        <v>252</v>
      </c>
      <c r="F4" s="50" t="s">
        <v>253</v>
      </c>
      <c r="G4" s="50" t="s">
        <v>254</v>
      </c>
      <c r="H4" s="50" t="s">
        <v>255</v>
      </c>
      <c r="I4" s="89" t="s">
        <v>256</v>
      </c>
    </row>
    <row r="5" spans="2:9" x14ac:dyDescent="0.2">
      <c r="B5" s="45"/>
      <c r="C5" s="46" t="s">
        <v>17</v>
      </c>
      <c r="D5" s="46" t="s">
        <v>17</v>
      </c>
      <c r="E5" s="46" t="s">
        <v>17</v>
      </c>
      <c r="F5" s="46" t="s">
        <v>17</v>
      </c>
      <c r="G5" s="46" t="s">
        <v>17</v>
      </c>
      <c r="H5" s="46" t="s">
        <v>17</v>
      </c>
      <c r="I5" s="46" t="s">
        <v>17</v>
      </c>
    </row>
    <row r="6" spans="2:9" x14ac:dyDescent="0.2">
      <c r="B6" s="49" t="s">
        <v>476</v>
      </c>
      <c r="C6" s="48">
        <v>71815</v>
      </c>
      <c r="D6" s="48">
        <v>8641</v>
      </c>
      <c r="E6" s="48">
        <v>8635</v>
      </c>
      <c r="F6" s="48">
        <v>16535</v>
      </c>
      <c r="G6" s="48">
        <v>16239</v>
      </c>
      <c r="H6" s="48">
        <v>14459</v>
      </c>
      <c r="I6" s="48">
        <v>7306</v>
      </c>
    </row>
    <row r="7" spans="2:9" x14ac:dyDescent="0.2">
      <c r="B7" s="49" t="s">
        <v>477</v>
      </c>
      <c r="C7" s="48">
        <v>64385</v>
      </c>
      <c r="D7" s="48">
        <v>6997</v>
      </c>
      <c r="E7" s="48">
        <v>8807</v>
      </c>
      <c r="F7" s="48">
        <v>15593</v>
      </c>
      <c r="G7" s="48">
        <v>13917</v>
      </c>
      <c r="H7" s="48">
        <v>11951</v>
      </c>
      <c r="I7" s="48">
        <v>7120</v>
      </c>
    </row>
    <row r="8" spans="2:9" x14ac:dyDescent="0.2">
      <c r="B8" s="49" t="s">
        <v>478</v>
      </c>
      <c r="C8" s="47">
        <v>67438</v>
      </c>
      <c r="D8" s="48">
        <v>9090</v>
      </c>
      <c r="E8" s="48">
        <v>7789</v>
      </c>
      <c r="F8" s="48">
        <v>16857</v>
      </c>
      <c r="G8" s="48">
        <v>12970</v>
      </c>
      <c r="H8" s="48">
        <v>11494</v>
      </c>
      <c r="I8" s="48">
        <v>9238</v>
      </c>
    </row>
    <row r="9" spans="2:9" x14ac:dyDescent="0.2">
      <c r="B9" s="49" t="s">
        <v>479</v>
      </c>
      <c r="C9" s="57">
        <v>59185</v>
      </c>
      <c r="D9" s="57">
        <v>11978</v>
      </c>
      <c r="E9" s="57">
        <v>6876</v>
      </c>
      <c r="F9" s="57">
        <v>11498</v>
      </c>
      <c r="G9" s="57">
        <v>10561</v>
      </c>
      <c r="H9" s="57">
        <v>11219</v>
      </c>
      <c r="I9" s="57">
        <v>7053</v>
      </c>
    </row>
    <row r="10" spans="2:9" ht="13.8" thickBot="1" x14ac:dyDescent="0.25">
      <c r="B10" s="92" t="s">
        <v>471</v>
      </c>
      <c r="C10" s="94">
        <v>73164</v>
      </c>
      <c r="D10" s="94">
        <v>15444</v>
      </c>
      <c r="E10" s="94">
        <v>7624</v>
      </c>
      <c r="F10" s="94">
        <v>14032</v>
      </c>
      <c r="G10" s="94">
        <v>14733</v>
      </c>
      <c r="H10" s="94">
        <v>13048</v>
      </c>
      <c r="I10" s="94">
        <v>8283</v>
      </c>
    </row>
    <row r="11" spans="2:9" x14ac:dyDescent="0.2">
      <c r="B11" s="44" t="s">
        <v>230</v>
      </c>
    </row>
  </sheetData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DE9D89C2-5CCA-46ED-82BA-2A4440762815}">
            <xm:f>年度表!$I$27</xm:f>
            <x14:dxf>
              <numFmt numFmtId="187" formatCode="&quot;令&quot;&quot;和&quot;&quot;元&quot;&quot;年&quot;&quot;度&quot;"/>
            </x14:dxf>
          </x14:cfRule>
          <xm:sqref>B6:B8 B10</xm:sqref>
        </x14:conditionalFormatting>
        <x14:conditionalFormatting xmlns:xm="http://schemas.microsoft.com/office/excel/2006/main">
          <x14:cfRule type="cellIs" priority="1" operator="equal" id="{C8A388FE-58D7-4A99-A59F-806ED0586C49}">
            <xm:f>年度表!$I$27</xm:f>
            <x14:dxf>
              <numFmt numFmtId="187" formatCode="&quot;令&quot;&quot;和&quot;&quot;元&quot;&quot;年&quot;&quot;度&quot;"/>
            </x14:dxf>
          </x14:cfRule>
          <xm:sqref>B9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5">
    <tabColor rgb="FFCCFFCC"/>
    <pageSetUpPr fitToPage="1"/>
  </sheetPr>
  <dimension ref="B2:D11"/>
  <sheetViews>
    <sheetView zoomScaleSheetLayoutView="100" workbookViewId="0">
      <selection activeCell="C10" sqref="C10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4" width="11.44140625" style="44" customWidth="1"/>
    <col min="5" max="16384" width="2.6640625" style="44"/>
  </cols>
  <sheetData>
    <row r="2" spans="2:4" x14ac:dyDescent="0.2">
      <c r="B2" s="43" t="s">
        <v>434</v>
      </c>
    </row>
    <row r="3" spans="2:4" ht="2.1" customHeight="1" thickBot="1" x14ac:dyDescent="0.25">
      <c r="B3" s="43"/>
    </row>
    <row r="4" spans="2:4" x14ac:dyDescent="0.2">
      <c r="B4" s="76" t="s">
        <v>0</v>
      </c>
      <c r="C4" s="77" t="s">
        <v>257</v>
      </c>
      <c r="D4" s="74" t="s">
        <v>258</v>
      </c>
    </row>
    <row r="5" spans="2:4" x14ac:dyDescent="0.2">
      <c r="B5" s="45"/>
      <c r="C5" s="46" t="s">
        <v>259</v>
      </c>
      <c r="D5" s="46" t="s">
        <v>17</v>
      </c>
    </row>
    <row r="6" spans="2:4" x14ac:dyDescent="0.2">
      <c r="B6" s="49" t="s">
        <v>476</v>
      </c>
      <c r="C6" s="48">
        <v>2241</v>
      </c>
      <c r="D6" s="48">
        <v>29047</v>
      </c>
    </row>
    <row r="7" spans="2:4" x14ac:dyDescent="0.2">
      <c r="B7" s="49" t="s">
        <v>477</v>
      </c>
      <c r="C7" s="48">
        <v>1250</v>
      </c>
      <c r="D7" s="48">
        <v>11616</v>
      </c>
    </row>
    <row r="8" spans="2:4" x14ac:dyDescent="0.2">
      <c r="B8" s="49" t="s">
        <v>478</v>
      </c>
      <c r="C8" s="47">
        <v>1025</v>
      </c>
      <c r="D8" s="48">
        <v>10342</v>
      </c>
    </row>
    <row r="9" spans="2:4" x14ac:dyDescent="0.2">
      <c r="B9" s="49" t="s">
        <v>479</v>
      </c>
      <c r="C9" s="47">
        <v>1096</v>
      </c>
      <c r="D9" s="57">
        <v>11517</v>
      </c>
    </row>
    <row r="10" spans="2:4" ht="13.8" thickBot="1" x14ac:dyDescent="0.25">
      <c r="B10" s="92" t="s">
        <v>471</v>
      </c>
      <c r="C10" s="94">
        <v>1413</v>
      </c>
      <c r="D10" s="94">
        <v>20005</v>
      </c>
    </row>
    <row r="11" spans="2:4" x14ac:dyDescent="0.2">
      <c r="B11" s="44" t="s">
        <v>260</v>
      </c>
    </row>
  </sheetData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722B23AA-39BC-4423-A6F9-FE45AC17DB5E}">
            <xm:f>年度表!$I$27</xm:f>
            <x14:dxf>
              <numFmt numFmtId="187" formatCode="&quot;令&quot;&quot;和&quot;&quot;元&quot;&quot;年&quot;&quot;度&quot;"/>
            </x14:dxf>
          </x14:cfRule>
          <xm:sqref>B6:B8 B10</xm:sqref>
        </x14:conditionalFormatting>
        <x14:conditionalFormatting xmlns:xm="http://schemas.microsoft.com/office/excel/2006/main">
          <x14:cfRule type="cellIs" priority="1" operator="equal" id="{ED4832F4-368A-4FBE-9F2C-FD8EEB542E0E}">
            <xm:f>年度表!$I$27</xm:f>
            <x14:dxf>
              <numFmt numFmtId="187" formatCode="&quot;令&quot;&quot;和&quot;&quot;元&quot;&quot;年&quot;&quot;度&quot;"/>
            </x14:dxf>
          </x14:cfRule>
          <xm:sqref>B9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6">
    <tabColor rgb="FFCCFFCC"/>
    <pageSetUpPr fitToPage="1"/>
  </sheetPr>
  <dimension ref="B2:O15"/>
  <sheetViews>
    <sheetView topLeftCell="A7" zoomScaleSheetLayoutView="100" workbookViewId="0">
      <selection activeCell="O12" sqref="O12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15" width="6.109375" style="44" customWidth="1"/>
    <col min="16" max="16384" width="2.6640625" style="44"/>
  </cols>
  <sheetData>
    <row r="2" spans="2:15" x14ac:dyDescent="0.2">
      <c r="B2" s="43" t="s">
        <v>435</v>
      </c>
    </row>
    <row r="3" spans="2:15" ht="2.1" customHeight="1" thickBot="1" x14ac:dyDescent="0.25">
      <c r="B3" s="43"/>
    </row>
    <row r="4" spans="2:15" ht="13.5" customHeight="1" x14ac:dyDescent="0.2">
      <c r="B4" s="146" t="s">
        <v>0</v>
      </c>
      <c r="C4" s="149" t="s">
        <v>4</v>
      </c>
      <c r="D4" s="164" t="s">
        <v>387</v>
      </c>
      <c r="E4" s="199" t="s">
        <v>388</v>
      </c>
      <c r="F4" s="215" t="s">
        <v>389</v>
      </c>
      <c r="G4" s="149" t="s">
        <v>390</v>
      </c>
      <c r="H4" s="149"/>
      <c r="I4" s="149"/>
      <c r="J4" s="149" t="s">
        <v>393</v>
      </c>
      <c r="K4" s="221" t="s">
        <v>394</v>
      </c>
      <c r="L4" s="222"/>
      <c r="M4" s="222"/>
      <c r="N4" s="223"/>
      <c r="O4" s="218" t="s">
        <v>15</v>
      </c>
    </row>
    <row r="5" spans="2:15" x14ac:dyDescent="0.2">
      <c r="B5" s="147"/>
      <c r="C5" s="160"/>
      <c r="D5" s="165"/>
      <c r="E5" s="159"/>
      <c r="F5" s="216"/>
      <c r="G5" s="220" t="s">
        <v>391</v>
      </c>
      <c r="H5" s="220" t="s">
        <v>392</v>
      </c>
      <c r="I5" s="153" t="s">
        <v>15</v>
      </c>
      <c r="J5" s="160"/>
      <c r="K5" s="220" t="s">
        <v>395</v>
      </c>
      <c r="L5" s="176" t="s">
        <v>396</v>
      </c>
      <c r="M5" s="220" t="s">
        <v>397</v>
      </c>
      <c r="N5" s="220" t="s">
        <v>398</v>
      </c>
      <c r="O5" s="219"/>
    </row>
    <row r="6" spans="2:15" x14ac:dyDescent="0.2">
      <c r="B6" s="148"/>
      <c r="C6" s="166"/>
      <c r="D6" s="166"/>
      <c r="E6" s="160"/>
      <c r="F6" s="217"/>
      <c r="G6" s="154"/>
      <c r="H6" s="154" t="s">
        <v>261</v>
      </c>
      <c r="I6" s="154" t="s">
        <v>15</v>
      </c>
      <c r="J6" s="166"/>
      <c r="K6" s="217"/>
      <c r="L6" s="224"/>
      <c r="M6" s="217"/>
      <c r="N6" s="217"/>
      <c r="O6" s="143"/>
    </row>
    <row r="7" spans="2:15" x14ac:dyDescent="0.2">
      <c r="B7" s="45"/>
      <c r="C7" s="46" t="s">
        <v>76</v>
      </c>
      <c r="D7" s="46" t="s">
        <v>76</v>
      </c>
      <c r="E7" s="46" t="s">
        <v>76</v>
      </c>
      <c r="F7" s="46" t="s">
        <v>76</v>
      </c>
      <c r="G7" s="46" t="s">
        <v>76</v>
      </c>
      <c r="H7" s="46" t="s">
        <v>76</v>
      </c>
      <c r="I7" s="46" t="s">
        <v>76</v>
      </c>
      <c r="J7" s="46" t="s">
        <v>76</v>
      </c>
      <c r="K7" s="46" t="s">
        <v>76</v>
      </c>
      <c r="L7" s="46" t="s">
        <v>76</v>
      </c>
      <c r="M7" s="46" t="s">
        <v>76</v>
      </c>
      <c r="N7" s="46" t="s">
        <v>76</v>
      </c>
      <c r="O7" s="46" t="s">
        <v>76</v>
      </c>
    </row>
    <row r="8" spans="2:15" x14ac:dyDescent="0.2">
      <c r="B8" s="49" t="s">
        <v>476</v>
      </c>
      <c r="C8" s="48">
        <v>526</v>
      </c>
      <c r="D8" s="48">
        <v>252</v>
      </c>
      <c r="E8" s="48">
        <v>41</v>
      </c>
      <c r="F8" s="48">
        <v>3</v>
      </c>
      <c r="G8" s="48">
        <v>184</v>
      </c>
      <c r="H8" s="48">
        <v>4</v>
      </c>
      <c r="I8" s="48">
        <v>0</v>
      </c>
      <c r="J8" s="48">
        <v>0</v>
      </c>
      <c r="K8" s="48">
        <v>11</v>
      </c>
      <c r="L8" s="48">
        <v>6</v>
      </c>
      <c r="M8" s="48">
        <v>7</v>
      </c>
      <c r="N8" s="48">
        <v>8</v>
      </c>
      <c r="O8" s="48">
        <v>10</v>
      </c>
    </row>
    <row r="9" spans="2:15" x14ac:dyDescent="0.2">
      <c r="B9" s="49" t="s">
        <v>477</v>
      </c>
      <c r="C9" s="48">
        <v>522</v>
      </c>
      <c r="D9" s="48">
        <v>213</v>
      </c>
      <c r="E9" s="48">
        <v>98</v>
      </c>
      <c r="F9" s="48">
        <v>0</v>
      </c>
      <c r="G9" s="48">
        <v>159</v>
      </c>
      <c r="H9" s="48">
        <v>5</v>
      </c>
      <c r="I9" s="48">
        <v>0</v>
      </c>
      <c r="J9" s="48">
        <v>4</v>
      </c>
      <c r="K9" s="48">
        <v>7</v>
      </c>
      <c r="L9" s="48">
        <v>5</v>
      </c>
      <c r="M9" s="48">
        <v>1</v>
      </c>
      <c r="N9" s="48">
        <v>6</v>
      </c>
      <c r="O9" s="48">
        <v>24</v>
      </c>
    </row>
    <row r="10" spans="2:15" x14ac:dyDescent="0.2">
      <c r="B10" s="49" t="s">
        <v>478</v>
      </c>
      <c r="C10" s="47">
        <v>733</v>
      </c>
      <c r="D10" s="48">
        <v>257</v>
      </c>
      <c r="E10" s="48">
        <v>272</v>
      </c>
      <c r="F10" s="48">
        <v>0</v>
      </c>
      <c r="G10" s="48">
        <v>162</v>
      </c>
      <c r="H10" s="48">
        <v>2</v>
      </c>
      <c r="I10" s="48">
        <v>0</v>
      </c>
      <c r="J10" s="48">
        <v>3</v>
      </c>
      <c r="K10" s="48">
        <v>6</v>
      </c>
      <c r="L10" s="48">
        <v>5</v>
      </c>
      <c r="M10" s="48">
        <v>1</v>
      </c>
      <c r="N10" s="48">
        <v>7</v>
      </c>
      <c r="O10" s="48">
        <v>18</v>
      </c>
    </row>
    <row r="11" spans="2:15" x14ac:dyDescent="0.2">
      <c r="B11" s="49" t="s">
        <v>479</v>
      </c>
      <c r="C11" s="54">
        <v>768</v>
      </c>
      <c r="D11" s="61">
        <v>305</v>
      </c>
      <c r="E11" s="61">
        <v>207</v>
      </c>
      <c r="F11" s="61">
        <v>5</v>
      </c>
      <c r="G11" s="61">
        <v>166</v>
      </c>
      <c r="H11" s="61">
        <v>10</v>
      </c>
      <c r="I11" s="48">
        <v>0</v>
      </c>
      <c r="J11" s="61">
        <v>14</v>
      </c>
      <c r="K11" s="61">
        <v>18</v>
      </c>
      <c r="L11" s="61">
        <v>9</v>
      </c>
      <c r="M11" s="61">
        <v>0</v>
      </c>
      <c r="N11" s="61">
        <v>27</v>
      </c>
      <c r="O11" s="61">
        <v>7</v>
      </c>
    </row>
    <row r="12" spans="2:15" ht="13.8" thickBot="1" x14ac:dyDescent="0.25">
      <c r="B12" s="92" t="s">
        <v>471</v>
      </c>
      <c r="C12" s="93">
        <v>681</v>
      </c>
      <c r="D12" s="93">
        <v>158</v>
      </c>
      <c r="E12" s="93">
        <v>310</v>
      </c>
      <c r="F12" s="93">
        <v>5</v>
      </c>
      <c r="G12" s="93">
        <v>167</v>
      </c>
      <c r="H12" s="93">
        <v>4</v>
      </c>
      <c r="I12" s="96" t="s">
        <v>107</v>
      </c>
      <c r="J12" s="93">
        <v>3</v>
      </c>
      <c r="K12" s="93">
        <v>8</v>
      </c>
      <c r="L12" s="93">
        <v>2</v>
      </c>
      <c r="M12" s="93">
        <v>0</v>
      </c>
      <c r="N12" s="93">
        <v>15</v>
      </c>
      <c r="O12" s="93">
        <v>9</v>
      </c>
    </row>
    <row r="13" spans="2:15" x14ac:dyDescent="0.2">
      <c r="B13" s="44" t="s">
        <v>399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</row>
    <row r="14" spans="2:15" x14ac:dyDescent="0.2">
      <c r="B14" s="44" t="s">
        <v>400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</row>
    <row r="15" spans="2:15" x14ac:dyDescent="0.2">
      <c r="B15" s="44" t="s">
        <v>262</v>
      </c>
    </row>
  </sheetData>
  <mergeCells count="16">
    <mergeCell ref="O4:O6"/>
    <mergeCell ref="G5:G6"/>
    <mergeCell ref="H5:H6"/>
    <mergeCell ref="I5:I6"/>
    <mergeCell ref="J4:J6"/>
    <mergeCell ref="K4:N4"/>
    <mergeCell ref="K5:K6"/>
    <mergeCell ref="L5:L6"/>
    <mergeCell ref="M5:M6"/>
    <mergeCell ref="N5:N6"/>
    <mergeCell ref="B4:B6"/>
    <mergeCell ref="C4:C6"/>
    <mergeCell ref="D4:D6"/>
    <mergeCell ref="E4:E6"/>
    <mergeCell ref="G4:I4"/>
    <mergeCell ref="F4:F6"/>
  </mergeCells>
  <phoneticPr fontId="4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3DD13489-7EE8-48EB-A5FA-AA984CECA21B}">
            <xm:f>年度表!$I$27</xm:f>
            <x14:dxf>
              <numFmt numFmtId="187" formatCode="&quot;令&quot;&quot;和&quot;&quot;元&quot;&quot;年&quot;&quot;度&quot;"/>
            </x14:dxf>
          </x14:cfRule>
          <xm:sqref>B8:B10 B12</xm:sqref>
        </x14:conditionalFormatting>
        <x14:conditionalFormatting xmlns:xm="http://schemas.microsoft.com/office/excel/2006/main">
          <x14:cfRule type="cellIs" priority="1" operator="equal" id="{B6083536-6E9E-4426-B0B1-879E8BB70BC2}">
            <xm:f>年度表!$I$27</xm:f>
            <x14:dxf>
              <numFmt numFmtId="187" formatCode="&quot;令&quot;&quot;和&quot;&quot;元&quot;&quot;年&quot;&quot;度&quot;"/>
            </x14:dxf>
          </x14:cfRule>
          <xm:sqref>B11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7">
    <tabColor rgb="FFCCFFCC"/>
    <pageSetUpPr fitToPage="1"/>
  </sheetPr>
  <dimension ref="B2:G13"/>
  <sheetViews>
    <sheetView zoomScaleSheetLayoutView="100" workbookViewId="0">
      <selection activeCell="G12" sqref="G12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7" width="10.88671875" style="44" customWidth="1"/>
    <col min="8" max="16384" width="2.6640625" style="44"/>
  </cols>
  <sheetData>
    <row r="2" spans="2:7" x14ac:dyDescent="0.2">
      <c r="B2" s="43" t="s">
        <v>436</v>
      </c>
    </row>
    <row r="3" spans="2:7" ht="2.1" customHeight="1" thickBot="1" x14ac:dyDescent="0.25">
      <c r="B3" s="43"/>
    </row>
    <row r="4" spans="2:7" x14ac:dyDescent="0.2">
      <c r="B4" s="146" t="s">
        <v>0</v>
      </c>
      <c r="C4" s="199" t="s">
        <v>263</v>
      </c>
      <c r="D4" s="178" t="s">
        <v>264</v>
      </c>
      <c r="E4" s="178"/>
      <c r="F4" s="178"/>
      <c r="G4" s="178"/>
    </row>
    <row r="5" spans="2:7" x14ac:dyDescent="0.2">
      <c r="B5" s="147"/>
      <c r="C5" s="159"/>
      <c r="D5" s="225" t="s">
        <v>265</v>
      </c>
      <c r="E5" s="90"/>
      <c r="F5" s="4"/>
      <c r="G5" s="156" t="s">
        <v>266</v>
      </c>
    </row>
    <row r="6" spans="2:7" x14ac:dyDescent="0.2">
      <c r="B6" s="148"/>
      <c r="C6" s="160"/>
      <c r="D6" s="226"/>
      <c r="E6" s="72" t="s">
        <v>91</v>
      </c>
      <c r="F6" s="72" t="s">
        <v>92</v>
      </c>
      <c r="G6" s="219"/>
    </row>
    <row r="7" spans="2:7" x14ac:dyDescent="0.2">
      <c r="B7" s="45"/>
      <c r="C7" s="46" t="s">
        <v>76</v>
      </c>
      <c r="D7" s="46" t="s">
        <v>17</v>
      </c>
      <c r="E7" s="46" t="s">
        <v>17</v>
      </c>
      <c r="F7" s="46" t="s">
        <v>17</v>
      </c>
      <c r="G7" s="46" t="s">
        <v>267</v>
      </c>
    </row>
    <row r="8" spans="2:7" x14ac:dyDescent="0.2">
      <c r="B8" s="49" t="s">
        <v>476</v>
      </c>
      <c r="C8" s="48">
        <v>160</v>
      </c>
      <c r="D8" s="48">
        <v>597</v>
      </c>
      <c r="E8" s="48">
        <v>448</v>
      </c>
      <c r="F8" s="48">
        <v>149</v>
      </c>
      <c r="G8" s="48">
        <v>12</v>
      </c>
    </row>
    <row r="9" spans="2:7" x14ac:dyDescent="0.2">
      <c r="B9" s="49" t="s">
        <v>477</v>
      </c>
      <c r="C9" s="48">
        <v>35</v>
      </c>
      <c r="D9" s="48">
        <v>587</v>
      </c>
      <c r="E9" s="48">
        <v>438</v>
      </c>
      <c r="F9" s="48">
        <v>149</v>
      </c>
      <c r="G9" s="48">
        <v>4</v>
      </c>
    </row>
    <row r="10" spans="2:7" x14ac:dyDescent="0.2">
      <c r="B10" s="49" t="s">
        <v>478</v>
      </c>
      <c r="C10" s="47">
        <v>40</v>
      </c>
      <c r="D10" s="48">
        <v>604</v>
      </c>
      <c r="E10" s="48">
        <v>454</v>
      </c>
      <c r="F10" s="48">
        <v>150</v>
      </c>
      <c r="G10" s="48">
        <v>2</v>
      </c>
    </row>
    <row r="11" spans="2:7" x14ac:dyDescent="0.2">
      <c r="B11" s="49" t="s">
        <v>479</v>
      </c>
      <c r="C11" s="54">
        <v>70</v>
      </c>
      <c r="D11" s="61">
        <v>634</v>
      </c>
      <c r="E11" s="61">
        <v>455</v>
      </c>
      <c r="F11" s="61">
        <v>179</v>
      </c>
      <c r="G11" s="61">
        <v>4</v>
      </c>
    </row>
    <row r="12" spans="2:7" ht="13.8" thickBot="1" x14ac:dyDescent="0.25">
      <c r="B12" s="92" t="s">
        <v>471</v>
      </c>
      <c r="C12" s="93">
        <v>67</v>
      </c>
      <c r="D12" s="93">
        <v>628</v>
      </c>
      <c r="E12" s="93">
        <v>458</v>
      </c>
      <c r="F12" s="93">
        <v>170</v>
      </c>
      <c r="G12" s="93">
        <v>3</v>
      </c>
    </row>
    <row r="13" spans="2:7" x14ac:dyDescent="0.2">
      <c r="B13" s="44" t="s">
        <v>260</v>
      </c>
    </row>
  </sheetData>
  <mergeCells count="5">
    <mergeCell ref="B4:B6"/>
    <mergeCell ref="C4:C6"/>
    <mergeCell ref="D4:G4"/>
    <mergeCell ref="D5:D6"/>
    <mergeCell ref="G5:G6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37FAE31F-3185-4D97-A5CC-BA2D78210746}">
            <xm:f>年度表!$I$27</xm:f>
            <x14:dxf>
              <numFmt numFmtId="187" formatCode="&quot;令&quot;&quot;和&quot;&quot;元&quot;&quot;年&quot;&quot;度&quot;"/>
            </x14:dxf>
          </x14:cfRule>
          <xm:sqref>B8:B10 B12</xm:sqref>
        </x14:conditionalFormatting>
        <x14:conditionalFormatting xmlns:xm="http://schemas.microsoft.com/office/excel/2006/main">
          <x14:cfRule type="cellIs" priority="1" operator="equal" id="{A6C87726-7B22-4FF8-A4B8-F2D687E68DDF}">
            <xm:f>年度表!$I$27</xm:f>
            <x14:dxf>
              <numFmt numFmtId="187" formatCode="&quot;令&quot;&quot;和&quot;&quot;元&quot;&quot;年&quot;&quot;度&quot;"/>
            </x14:dxf>
          </x14:cfRule>
          <xm:sqref>B11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8">
    <tabColor rgb="FFCCFFCC"/>
    <pageSetUpPr fitToPage="1"/>
  </sheetPr>
  <dimension ref="B2:H26"/>
  <sheetViews>
    <sheetView zoomScaleSheetLayoutView="100" workbookViewId="0">
      <selection activeCell="E24" sqref="E24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8" width="12.6640625" style="44" customWidth="1"/>
    <col min="9" max="16384" width="2.6640625" style="44"/>
  </cols>
  <sheetData>
    <row r="2" spans="2:8" x14ac:dyDescent="0.2">
      <c r="B2" s="43" t="s">
        <v>437</v>
      </c>
    </row>
    <row r="3" spans="2:8" ht="2.1" customHeight="1" thickBot="1" x14ac:dyDescent="0.25">
      <c r="B3" s="43"/>
    </row>
    <row r="4" spans="2:8" ht="13.5" customHeight="1" x14ac:dyDescent="0.2">
      <c r="B4" s="146" t="s">
        <v>0</v>
      </c>
      <c r="C4" s="172" t="s">
        <v>268</v>
      </c>
      <c r="D4" s="178"/>
      <c r="E4" s="178"/>
      <c r="F4" s="178"/>
      <c r="G4" s="178"/>
      <c r="H4" s="178"/>
    </row>
    <row r="5" spans="2:8" ht="13.5" customHeight="1" x14ac:dyDescent="0.2">
      <c r="B5" s="147"/>
      <c r="C5" s="153" t="s">
        <v>269</v>
      </c>
      <c r="D5" s="156" t="s">
        <v>270</v>
      </c>
      <c r="E5" s="90"/>
      <c r="F5" s="90"/>
      <c r="G5" s="4"/>
      <c r="H5" s="227" t="s">
        <v>272</v>
      </c>
    </row>
    <row r="6" spans="2:8" ht="13.5" customHeight="1" x14ac:dyDescent="0.2">
      <c r="B6" s="147"/>
      <c r="C6" s="229"/>
      <c r="D6" s="228"/>
      <c r="E6" s="153" t="s">
        <v>271</v>
      </c>
      <c r="F6" s="176" t="s">
        <v>275</v>
      </c>
      <c r="G6" s="153" t="s">
        <v>15</v>
      </c>
      <c r="H6" s="228"/>
    </row>
    <row r="7" spans="2:8" x14ac:dyDescent="0.2">
      <c r="B7" s="148"/>
      <c r="C7" s="154"/>
      <c r="D7" s="157"/>
      <c r="E7" s="154"/>
      <c r="F7" s="177"/>
      <c r="G7" s="154"/>
      <c r="H7" s="157"/>
    </row>
    <row r="8" spans="2:8" x14ac:dyDescent="0.2">
      <c r="B8" s="45"/>
      <c r="C8" s="46" t="s">
        <v>29</v>
      </c>
      <c r="D8" s="46" t="s">
        <v>29</v>
      </c>
      <c r="E8" s="46" t="s">
        <v>29</v>
      </c>
      <c r="F8" s="46" t="s">
        <v>29</v>
      </c>
      <c r="G8" s="46" t="s">
        <v>29</v>
      </c>
      <c r="H8" s="46" t="s">
        <v>28</v>
      </c>
    </row>
    <row r="9" spans="2:8" x14ac:dyDescent="0.2">
      <c r="B9" s="49" t="s">
        <v>476</v>
      </c>
      <c r="C9" s="48">
        <v>26007000</v>
      </c>
      <c r="D9" s="48">
        <v>26399041</v>
      </c>
      <c r="E9" s="48">
        <v>510167</v>
      </c>
      <c r="F9" s="48">
        <v>23826167</v>
      </c>
      <c r="G9" s="48">
        <v>2062707</v>
      </c>
      <c r="H9" s="3">
        <v>101.507444149652</v>
      </c>
    </row>
    <row r="10" spans="2:8" x14ac:dyDescent="0.2">
      <c r="B10" s="49" t="s">
        <v>477</v>
      </c>
      <c r="C10" s="48">
        <v>24581000</v>
      </c>
      <c r="D10" s="48">
        <v>26611669</v>
      </c>
      <c r="E10" s="48">
        <v>570612</v>
      </c>
      <c r="F10" s="48">
        <v>24033552</v>
      </c>
      <c r="G10" s="48">
        <v>2007503</v>
      </c>
      <c r="H10" s="3">
        <v>108.261132582076</v>
      </c>
    </row>
    <row r="11" spans="2:8" x14ac:dyDescent="0.2">
      <c r="B11" s="49" t="s">
        <v>478</v>
      </c>
      <c r="C11" s="47">
        <v>25265000</v>
      </c>
      <c r="D11" s="48">
        <v>26153729</v>
      </c>
      <c r="E11" s="48">
        <v>767137</v>
      </c>
      <c r="F11" s="48">
        <v>23165536</v>
      </c>
      <c r="G11" s="48">
        <v>2221056</v>
      </c>
      <c r="H11" s="3">
        <v>103.51762913120901</v>
      </c>
    </row>
    <row r="12" spans="2:8" x14ac:dyDescent="0.2">
      <c r="B12" s="49" t="s">
        <v>479</v>
      </c>
      <c r="C12" s="47">
        <v>24940000</v>
      </c>
      <c r="D12" s="57">
        <v>24103797</v>
      </c>
      <c r="E12" s="57">
        <v>596122</v>
      </c>
      <c r="F12" s="57">
        <v>21384000</v>
      </c>
      <c r="G12" s="57">
        <v>2123675</v>
      </c>
      <c r="H12" s="58">
        <v>96.647141138731996</v>
      </c>
    </row>
    <row r="13" spans="2:8" ht="13.8" thickBot="1" x14ac:dyDescent="0.25">
      <c r="B13" s="92" t="s">
        <v>471</v>
      </c>
      <c r="C13" s="94">
        <v>23108170</v>
      </c>
      <c r="D13" s="94">
        <v>23419645</v>
      </c>
      <c r="E13" s="94">
        <v>570669</v>
      </c>
      <c r="F13" s="94">
        <v>20802758</v>
      </c>
      <c r="G13" s="94">
        <v>2046218</v>
      </c>
      <c r="H13" s="107">
        <v>101.34789989860728</v>
      </c>
    </row>
    <row r="14" spans="2:8" ht="13.8" thickBot="1" x14ac:dyDescent="0.25"/>
    <row r="15" spans="2:8" ht="13.5" customHeight="1" x14ac:dyDescent="0.2">
      <c r="B15" s="146" t="s">
        <v>0</v>
      </c>
      <c r="C15" s="149" t="s">
        <v>274</v>
      </c>
      <c r="D15" s="149"/>
      <c r="E15" s="144"/>
    </row>
    <row r="16" spans="2:8" ht="13.5" customHeight="1" x14ac:dyDescent="0.2">
      <c r="B16" s="147"/>
      <c r="C16" s="142" t="s">
        <v>269</v>
      </c>
      <c r="D16" s="142" t="s">
        <v>270</v>
      </c>
      <c r="E16" s="175" t="s">
        <v>272</v>
      </c>
    </row>
    <row r="17" spans="2:5" x14ac:dyDescent="0.2">
      <c r="B17" s="147"/>
      <c r="C17" s="142"/>
      <c r="D17" s="142"/>
      <c r="E17" s="143"/>
    </row>
    <row r="18" spans="2:5" x14ac:dyDescent="0.2">
      <c r="B18" s="148"/>
      <c r="C18" s="142"/>
      <c r="D18" s="142"/>
      <c r="E18" s="143"/>
    </row>
    <row r="19" spans="2:5" x14ac:dyDescent="0.2">
      <c r="B19" s="45"/>
      <c r="C19" s="46" t="s">
        <v>29</v>
      </c>
      <c r="D19" s="46" t="s">
        <v>29</v>
      </c>
      <c r="E19" s="46" t="s">
        <v>273</v>
      </c>
    </row>
    <row r="20" spans="2:5" x14ac:dyDescent="0.2">
      <c r="B20" s="49" t="s">
        <v>476</v>
      </c>
      <c r="C20" s="48">
        <v>23266000</v>
      </c>
      <c r="D20" s="48">
        <v>13161602</v>
      </c>
      <c r="E20" s="3">
        <v>56.570110891429557</v>
      </c>
    </row>
    <row r="21" spans="2:5" x14ac:dyDescent="0.2">
      <c r="B21" s="49" t="s">
        <v>477</v>
      </c>
      <c r="C21" s="48">
        <v>23042000</v>
      </c>
      <c r="D21" s="48">
        <v>13332745</v>
      </c>
      <c r="E21" s="3">
        <v>57.8627940282962</v>
      </c>
    </row>
    <row r="22" spans="2:5" x14ac:dyDescent="0.2">
      <c r="B22" s="49" t="s">
        <v>478</v>
      </c>
      <c r="C22" s="47">
        <v>22801000</v>
      </c>
      <c r="D22" s="48">
        <v>12741509</v>
      </c>
      <c r="E22" s="3">
        <v>55.8813604666462</v>
      </c>
    </row>
    <row r="23" spans="2:5" x14ac:dyDescent="0.2">
      <c r="B23" s="49" t="s">
        <v>479</v>
      </c>
      <c r="C23" s="47">
        <v>22790000</v>
      </c>
      <c r="D23" s="57">
        <v>12274932</v>
      </c>
      <c r="E23" s="58">
        <v>53.861044317683202</v>
      </c>
    </row>
    <row r="24" spans="2:5" ht="13.8" thickBot="1" x14ac:dyDescent="0.25">
      <c r="B24" s="92" t="s">
        <v>471</v>
      </c>
      <c r="C24" s="94">
        <v>22852000</v>
      </c>
      <c r="D24" s="94">
        <v>11125950</v>
      </c>
      <c r="E24" s="107">
        <v>48.7</v>
      </c>
    </row>
    <row r="25" spans="2:5" x14ac:dyDescent="0.2">
      <c r="B25" s="22" t="s">
        <v>372</v>
      </c>
    </row>
    <row r="26" spans="2:5" x14ac:dyDescent="0.2">
      <c r="B26" s="22" t="s">
        <v>373</v>
      </c>
    </row>
  </sheetData>
  <mergeCells count="13">
    <mergeCell ref="B15:B18"/>
    <mergeCell ref="C15:E15"/>
    <mergeCell ref="C16:C18"/>
    <mergeCell ref="D16:D18"/>
    <mergeCell ref="E16:E18"/>
    <mergeCell ref="H5:H7"/>
    <mergeCell ref="C4:H4"/>
    <mergeCell ref="G6:G7"/>
    <mergeCell ref="B4:B7"/>
    <mergeCell ref="C5:C7"/>
    <mergeCell ref="D5:D7"/>
    <mergeCell ref="E6:E7"/>
    <mergeCell ref="F6:F7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5D12399C-E4E3-429A-8F79-5BB93A2AF440}">
            <xm:f>年度表!$I$27</xm:f>
            <x14:dxf>
              <numFmt numFmtId="187" formatCode="&quot;令&quot;&quot;和&quot;&quot;元&quot;&quot;年&quot;&quot;度&quot;"/>
            </x14:dxf>
          </x14:cfRule>
          <xm:sqref>B9:B11 B13</xm:sqref>
        </x14:conditionalFormatting>
        <x14:conditionalFormatting xmlns:xm="http://schemas.microsoft.com/office/excel/2006/main">
          <x14:cfRule type="cellIs" priority="3" operator="equal" id="{407C2EC6-9AFB-422A-8128-C79F93DB0E94}">
            <xm:f>年度表!$I$27</xm:f>
            <x14:dxf>
              <numFmt numFmtId="187" formatCode="&quot;令&quot;&quot;和&quot;&quot;元&quot;&quot;年&quot;&quot;度&quot;"/>
            </x14:dxf>
          </x14:cfRule>
          <xm:sqref>B12</xm:sqref>
        </x14:conditionalFormatting>
        <x14:conditionalFormatting xmlns:xm="http://schemas.microsoft.com/office/excel/2006/main">
          <x14:cfRule type="cellIs" priority="2" operator="equal" id="{7C42661B-1026-4B95-A021-42D4FD7A57DE}">
            <xm:f>年度表!$I$27</xm:f>
            <x14:dxf>
              <numFmt numFmtId="187" formatCode="&quot;令&quot;&quot;和&quot;&quot;元&quot;&quot;年&quot;&quot;度&quot;"/>
            </x14:dxf>
          </x14:cfRule>
          <xm:sqref>B20:B22 B24</xm:sqref>
        </x14:conditionalFormatting>
        <x14:conditionalFormatting xmlns:xm="http://schemas.microsoft.com/office/excel/2006/main">
          <x14:cfRule type="cellIs" priority="1" operator="equal" id="{6C38AAA8-64CB-4F6B-A37B-DF1F2258CE8B}">
            <xm:f>年度表!$I$27</xm:f>
            <x14:dxf>
              <numFmt numFmtId="187" formatCode="&quot;令&quot;&quot;和&quot;&quot;元&quot;&quot;年&quot;&quot;度&quot;"/>
            </x14:dxf>
          </x14:cfRule>
          <xm:sqref>B23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CFFCC"/>
    <pageSetUpPr fitToPage="1"/>
  </sheetPr>
  <dimension ref="B2:M15"/>
  <sheetViews>
    <sheetView zoomScaleNormal="100" zoomScaleSheetLayoutView="100" workbookViewId="0">
      <selection activeCell="I14" sqref="I14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3" width="5.109375" style="44" bestFit="1" customWidth="1"/>
    <col min="4" max="4" width="6.109375" style="44" bestFit="1" customWidth="1"/>
    <col min="5" max="5" width="9.77734375" style="44" bestFit="1" customWidth="1"/>
    <col min="6" max="7" width="6.109375" style="44" bestFit="1" customWidth="1"/>
    <col min="8" max="8" width="6.109375" style="44" customWidth="1"/>
    <col min="9" max="9" width="8.21875" style="44" customWidth="1"/>
    <col min="10" max="10" width="5.21875" style="44" customWidth="1"/>
    <col min="11" max="11" width="7.109375" style="44" bestFit="1" customWidth="1"/>
    <col min="12" max="12" width="5.21875" style="44" bestFit="1" customWidth="1"/>
    <col min="13" max="13" width="7.109375" style="44" customWidth="1"/>
    <col min="14" max="16384" width="2.6640625" style="44"/>
  </cols>
  <sheetData>
    <row r="2" spans="2:13" x14ac:dyDescent="0.2">
      <c r="B2" s="43" t="s">
        <v>403</v>
      </c>
    </row>
    <row r="3" spans="2:13" ht="13.8" thickBot="1" x14ac:dyDescent="0.25">
      <c r="M3" s="2" t="s">
        <v>3</v>
      </c>
    </row>
    <row r="4" spans="2:13" x14ac:dyDescent="0.2">
      <c r="B4" s="146" t="s">
        <v>0</v>
      </c>
      <c r="C4" s="149" t="s">
        <v>36</v>
      </c>
      <c r="D4" s="149"/>
      <c r="E4" s="144"/>
      <c r="F4" s="164" t="s">
        <v>50</v>
      </c>
      <c r="G4" s="149"/>
      <c r="H4" s="144"/>
      <c r="I4" s="161" t="s">
        <v>377</v>
      </c>
      <c r="J4" s="164" t="s">
        <v>48</v>
      </c>
      <c r="K4" s="144"/>
      <c r="L4" s="164" t="s">
        <v>49</v>
      </c>
      <c r="M4" s="144"/>
    </row>
    <row r="5" spans="2:13" x14ac:dyDescent="0.2">
      <c r="B5" s="147"/>
      <c r="C5" s="160"/>
      <c r="D5" s="160"/>
      <c r="E5" s="163"/>
      <c r="F5" s="160"/>
      <c r="G5" s="160"/>
      <c r="H5" s="163"/>
      <c r="I5" s="162"/>
      <c r="J5" s="165"/>
      <c r="K5" s="163"/>
      <c r="L5" s="165"/>
      <c r="M5" s="163"/>
    </row>
    <row r="6" spans="2:13" x14ac:dyDescent="0.2">
      <c r="B6" s="147"/>
      <c r="C6" s="166"/>
      <c r="D6" s="166"/>
      <c r="E6" s="167"/>
      <c r="F6" s="166"/>
      <c r="G6" s="166"/>
      <c r="H6" s="167"/>
      <c r="I6" s="151"/>
      <c r="J6" s="166"/>
      <c r="K6" s="167"/>
      <c r="L6" s="166"/>
      <c r="M6" s="167"/>
    </row>
    <row r="7" spans="2:13" x14ac:dyDescent="0.2">
      <c r="B7" s="147"/>
      <c r="C7" s="170" t="s">
        <v>47</v>
      </c>
      <c r="D7" s="142" t="s">
        <v>37</v>
      </c>
      <c r="E7" s="169" t="s">
        <v>43</v>
      </c>
      <c r="F7" s="166" t="s">
        <v>39</v>
      </c>
      <c r="G7" s="166" t="s">
        <v>40</v>
      </c>
      <c r="H7" s="169" t="s">
        <v>44</v>
      </c>
      <c r="I7" s="151"/>
      <c r="J7" s="168" t="s">
        <v>46</v>
      </c>
      <c r="K7" s="169" t="s">
        <v>45</v>
      </c>
      <c r="L7" s="168" t="s">
        <v>46</v>
      </c>
      <c r="M7" s="169" t="s">
        <v>45</v>
      </c>
    </row>
    <row r="8" spans="2:13" x14ac:dyDescent="0.2">
      <c r="B8" s="148"/>
      <c r="C8" s="171"/>
      <c r="D8" s="142"/>
      <c r="E8" s="167"/>
      <c r="F8" s="166"/>
      <c r="G8" s="166"/>
      <c r="H8" s="167"/>
      <c r="I8" s="163"/>
      <c r="J8" s="166"/>
      <c r="K8" s="167"/>
      <c r="L8" s="166"/>
      <c r="M8" s="167"/>
    </row>
    <row r="9" spans="2:13" x14ac:dyDescent="0.2">
      <c r="B9" s="45"/>
      <c r="C9" s="46"/>
      <c r="D9" s="46" t="s">
        <v>38</v>
      </c>
      <c r="E9" s="46" t="s">
        <v>29</v>
      </c>
      <c r="F9" s="46" t="s">
        <v>38</v>
      </c>
      <c r="G9" s="46" t="s">
        <v>38</v>
      </c>
      <c r="H9" s="46" t="s">
        <v>38</v>
      </c>
      <c r="I9" s="46" t="s">
        <v>38</v>
      </c>
      <c r="J9" s="46" t="s">
        <v>38</v>
      </c>
      <c r="K9" s="46" t="s">
        <v>42</v>
      </c>
      <c r="L9" s="46" t="s">
        <v>38</v>
      </c>
      <c r="M9" s="46" t="s">
        <v>42</v>
      </c>
    </row>
    <row r="10" spans="2:13" x14ac:dyDescent="0.2">
      <c r="B10" s="53" t="s">
        <v>476</v>
      </c>
      <c r="C10" s="48">
        <v>94</v>
      </c>
      <c r="D10" s="48">
        <v>5227</v>
      </c>
      <c r="E10" s="48">
        <v>4836800</v>
      </c>
      <c r="F10" s="48">
        <v>1227</v>
      </c>
      <c r="G10" s="48">
        <v>982</v>
      </c>
      <c r="H10" s="48">
        <v>245</v>
      </c>
      <c r="I10" s="48">
        <v>762</v>
      </c>
      <c r="J10" s="48">
        <v>2</v>
      </c>
      <c r="K10" s="48">
        <v>94</v>
      </c>
      <c r="L10" s="48">
        <v>21</v>
      </c>
      <c r="M10" s="48">
        <v>391</v>
      </c>
    </row>
    <row r="11" spans="2:13" x14ac:dyDescent="0.2">
      <c r="B11" s="53" t="s">
        <v>477</v>
      </c>
      <c r="C11" s="48">
        <v>89</v>
      </c>
      <c r="D11" s="48">
        <v>4837</v>
      </c>
      <c r="E11" s="48">
        <v>4453700</v>
      </c>
      <c r="F11" s="48">
        <v>1317</v>
      </c>
      <c r="G11" s="48">
        <v>1057</v>
      </c>
      <c r="H11" s="48">
        <v>260</v>
      </c>
      <c r="I11" s="48">
        <v>768</v>
      </c>
      <c r="J11" s="48" t="s">
        <v>107</v>
      </c>
      <c r="K11" s="48" t="s">
        <v>107</v>
      </c>
      <c r="L11" s="48">
        <v>12</v>
      </c>
      <c r="M11" s="48">
        <v>237</v>
      </c>
    </row>
    <row r="12" spans="2:13" x14ac:dyDescent="0.2">
      <c r="B12" s="53" t="s">
        <v>478</v>
      </c>
      <c r="C12" s="47">
        <v>88</v>
      </c>
      <c r="D12" s="48">
        <v>4553</v>
      </c>
      <c r="E12" s="48">
        <v>4299600</v>
      </c>
      <c r="F12" s="48">
        <v>1328</v>
      </c>
      <c r="G12" s="48">
        <v>1017</v>
      </c>
      <c r="H12" s="48">
        <v>311</v>
      </c>
      <c r="I12" s="48">
        <v>792</v>
      </c>
      <c r="J12" s="48" t="s">
        <v>107</v>
      </c>
      <c r="K12" s="48" t="s">
        <v>107</v>
      </c>
      <c r="L12" s="48" t="s">
        <v>107</v>
      </c>
      <c r="M12" s="48" t="s">
        <v>107</v>
      </c>
    </row>
    <row r="13" spans="2:13" x14ac:dyDescent="0.2">
      <c r="B13" s="53" t="s">
        <v>479</v>
      </c>
      <c r="C13" s="54">
        <v>84</v>
      </c>
      <c r="D13" s="63">
        <v>3971</v>
      </c>
      <c r="E13" s="63">
        <v>4013600</v>
      </c>
      <c r="F13" s="63">
        <v>1299</v>
      </c>
      <c r="G13" s="61">
        <v>975</v>
      </c>
      <c r="H13" s="61">
        <v>324</v>
      </c>
      <c r="I13" s="61">
        <v>726</v>
      </c>
      <c r="J13" s="64" t="s">
        <v>107</v>
      </c>
      <c r="K13" s="64" t="s">
        <v>107</v>
      </c>
      <c r="L13" s="64" t="s">
        <v>107</v>
      </c>
      <c r="M13" s="64" t="s">
        <v>107</v>
      </c>
    </row>
    <row r="14" spans="2:13" ht="13.8" thickBot="1" x14ac:dyDescent="0.25">
      <c r="B14" s="108" t="s">
        <v>471</v>
      </c>
      <c r="C14" s="93">
        <v>73</v>
      </c>
      <c r="D14" s="95">
        <v>3410</v>
      </c>
      <c r="E14" s="95">
        <v>3472000</v>
      </c>
      <c r="F14" s="95">
        <v>91</v>
      </c>
      <c r="G14" s="93">
        <v>0</v>
      </c>
      <c r="H14" s="93">
        <v>91</v>
      </c>
      <c r="I14" s="93">
        <v>680</v>
      </c>
      <c r="J14" s="96" t="s">
        <v>107</v>
      </c>
      <c r="K14" s="96" t="s">
        <v>107</v>
      </c>
      <c r="L14" s="96" t="s">
        <v>107</v>
      </c>
      <c r="M14" s="96" t="s">
        <v>107</v>
      </c>
    </row>
    <row r="15" spans="2:13" x14ac:dyDescent="0.2">
      <c r="B15" s="44" t="s">
        <v>52</v>
      </c>
    </row>
  </sheetData>
  <mergeCells count="16">
    <mergeCell ref="F4:H6"/>
    <mergeCell ref="F7:F8"/>
    <mergeCell ref="G7:G8"/>
    <mergeCell ref="H7:H8"/>
    <mergeCell ref="B4:B8"/>
    <mergeCell ref="C4:E6"/>
    <mergeCell ref="C7:C8"/>
    <mergeCell ref="D7:D8"/>
    <mergeCell ref="E7:E8"/>
    <mergeCell ref="I4:I8"/>
    <mergeCell ref="J4:K6"/>
    <mergeCell ref="J7:J8"/>
    <mergeCell ref="K7:K8"/>
    <mergeCell ref="L4:M6"/>
    <mergeCell ref="L7:L8"/>
    <mergeCell ref="M7:M8"/>
  </mergeCells>
  <phoneticPr fontId="4"/>
  <conditionalFormatting sqref="B10:B13">
    <cfRule type="cellIs" dxfId="112" priority="2" operator="equal">
      <formula>#REF!</formula>
    </cfRule>
  </conditionalFormatting>
  <conditionalFormatting sqref="B14">
    <cfRule type="cellIs" dxfId="111" priority="1" operator="equal">
      <formula>#REF!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9">
    <tabColor rgb="FFCCFFCC"/>
    <pageSetUpPr fitToPage="1"/>
  </sheetPr>
  <dimension ref="B2:I24"/>
  <sheetViews>
    <sheetView zoomScaleSheetLayoutView="100" workbookViewId="0">
      <selection activeCell="H22" sqref="H22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9" width="10.21875" style="44" customWidth="1"/>
    <col min="10" max="16384" width="2.6640625" style="44"/>
  </cols>
  <sheetData>
    <row r="2" spans="2:9" x14ac:dyDescent="0.2">
      <c r="B2" s="43" t="s">
        <v>438</v>
      </c>
    </row>
    <row r="3" spans="2:9" ht="2.1" customHeight="1" thickBot="1" x14ac:dyDescent="0.25">
      <c r="B3" s="43"/>
    </row>
    <row r="4" spans="2:9" ht="13.5" customHeight="1" x14ac:dyDescent="0.2">
      <c r="B4" s="146" t="s">
        <v>0</v>
      </c>
      <c r="C4" s="149" t="s">
        <v>276</v>
      </c>
      <c r="D4" s="149"/>
      <c r="E4" s="149"/>
      <c r="F4" s="149" t="s">
        <v>278</v>
      </c>
      <c r="G4" s="149"/>
      <c r="H4" s="149" t="s">
        <v>280</v>
      </c>
      <c r="I4" s="144"/>
    </row>
    <row r="5" spans="2:9" ht="13.5" customHeight="1" x14ac:dyDescent="0.2">
      <c r="B5" s="147"/>
      <c r="C5" s="166" t="s">
        <v>283</v>
      </c>
      <c r="D5" s="166" t="s">
        <v>335</v>
      </c>
      <c r="E5" s="168" t="s">
        <v>277</v>
      </c>
      <c r="F5" s="166" t="s">
        <v>112</v>
      </c>
      <c r="G5" s="168" t="s">
        <v>279</v>
      </c>
      <c r="H5" s="166" t="s">
        <v>70</v>
      </c>
      <c r="I5" s="167" t="s">
        <v>281</v>
      </c>
    </row>
    <row r="6" spans="2:9" x14ac:dyDescent="0.2">
      <c r="B6" s="148"/>
      <c r="C6" s="166"/>
      <c r="D6" s="166"/>
      <c r="E6" s="166"/>
      <c r="F6" s="166"/>
      <c r="G6" s="166"/>
      <c r="H6" s="166"/>
      <c r="I6" s="167"/>
    </row>
    <row r="7" spans="2:9" x14ac:dyDescent="0.2">
      <c r="B7" s="45"/>
      <c r="C7" s="46" t="s">
        <v>16</v>
      </c>
      <c r="D7" s="46" t="s">
        <v>17</v>
      </c>
      <c r="E7" s="46" t="s">
        <v>28</v>
      </c>
      <c r="F7" s="46" t="s">
        <v>27</v>
      </c>
      <c r="G7" s="46" t="s">
        <v>29</v>
      </c>
      <c r="H7" s="46" t="s">
        <v>76</v>
      </c>
      <c r="I7" s="46" t="s">
        <v>27</v>
      </c>
    </row>
    <row r="8" spans="2:9" x14ac:dyDescent="0.2">
      <c r="B8" s="49">
        <v>43102</v>
      </c>
      <c r="C8" s="6">
        <v>20985</v>
      </c>
      <c r="D8" s="6">
        <v>32548</v>
      </c>
      <c r="E8" s="15">
        <v>20.67</v>
      </c>
      <c r="F8" s="6">
        <v>2969029</v>
      </c>
      <c r="G8" s="6">
        <v>88110</v>
      </c>
      <c r="H8" s="6">
        <v>577521</v>
      </c>
      <c r="I8" s="6">
        <v>12546860</v>
      </c>
    </row>
    <row r="9" spans="2:9" x14ac:dyDescent="0.2">
      <c r="B9" s="49">
        <v>43468</v>
      </c>
      <c r="C9" s="6">
        <v>20448</v>
      </c>
      <c r="D9" s="6">
        <v>31409</v>
      </c>
      <c r="E9" s="15">
        <v>20.100000000000001</v>
      </c>
      <c r="F9" s="6">
        <v>2875767</v>
      </c>
      <c r="G9" s="6">
        <v>88945</v>
      </c>
      <c r="H9" s="6">
        <v>558597</v>
      </c>
      <c r="I9" s="6">
        <v>12285540</v>
      </c>
    </row>
    <row r="10" spans="2:9" x14ac:dyDescent="0.2">
      <c r="B10" s="49">
        <v>43834</v>
      </c>
      <c r="C10" s="6">
        <v>20494</v>
      </c>
      <c r="D10" s="6">
        <v>31207</v>
      </c>
      <c r="E10" s="15">
        <v>20.100000000000001</v>
      </c>
      <c r="F10" s="6">
        <v>2777652</v>
      </c>
      <c r="G10" s="6">
        <v>88054</v>
      </c>
      <c r="H10" s="6">
        <v>515701</v>
      </c>
      <c r="I10" s="6">
        <v>11889347</v>
      </c>
    </row>
    <row r="11" spans="2:9" x14ac:dyDescent="0.2">
      <c r="B11" s="49">
        <v>44200</v>
      </c>
      <c r="C11" s="30">
        <v>20193</v>
      </c>
      <c r="D11" s="6">
        <v>30397</v>
      </c>
      <c r="E11" s="15">
        <v>19.72</v>
      </c>
      <c r="F11" s="6">
        <v>2737327</v>
      </c>
      <c r="G11" s="6">
        <v>88096</v>
      </c>
      <c r="H11" s="6">
        <v>537519</v>
      </c>
      <c r="I11" s="6">
        <v>12805486</v>
      </c>
    </row>
    <row r="12" spans="2:9" ht="13.8" thickBot="1" x14ac:dyDescent="0.25">
      <c r="B12" s="29">
        <v>44565</v>
      </c>
      <c r="C12" s="97">
        <v>19647</v>
      </c>
      <c r="D12" s="130">
        <v>28980</v>
      </c>
      <c r="E12" s="106">
        <v>18.940000000000001</v>
      </c>
      <c r="F12" s="130">
        <v>2412010</v>
      </c>
      <c r="G12" s="130">
        <v>80109</v>
      </c>
      <c r="H12" s="130">
        <v>531905</v>
      </c>
      <c r="I12" s="130">
        <v>12578853</v>
      </c>
    </row>
    <row r="13" spans="2:9" ht="13.8" thickBot="1" x14ac:dyDescent="0.25"/>
    <row r="14" spans="2:9" ht="13.5" customHeight="1" x14ac:dyDescent="0.2">
      <c r="B14" s="146" t="s">
        <v>0</v>
      </c>
      <c r="C14" s="149" t="s">
        <v>62</v>
      </c>
      <c r="D14" s="149"/>
      <c r="E14" s="149" t="s">
        <v>60</v>
      </c>
      <c r="F14" s="149"/>
      <c r="G14" s="149" t="s">
        <v>282</v>
      </c>
      <c r="H14" s="144"/>
    </row>
    <row r="15" spans="2:9" ht="13.5" customHeight="1" x14ac:dyDescent="0.2">
      <c r="B15" s="147"/>
      <c r="C15" s="166" t="s">
        <v>70</v>
      </c>
      <c r="D15" s="166" t="s">
        <v>281</v>
      </c>
      <c r="E15" s="166" t="s">
        <v>70</v>
      </c>
      <c r="F15" s="166" t="s">
        <v>281</v>
      </c>
      <c r="G15" s="166" t="s">
        <v>70</v>
      </c>
      <c r="H15" s="167" t="s">
        <v>281</v>
      </c>
    </row>
    <row r="16" spans="2:9" x14ac:dyDescent="0.2">
      <c r="B16" s="148"/>
      <c r="C16" s="166"/>
      <c r="D16" s="166"/>
      <c r="E16" s="166"/>
      <c r="F16" s="166"/>
      <c r="G16" s="166"/>
      <c r="H16" s="167"/>
    </row>
    <row r="17" spans="2:8" x14ac:dyDescent="0.2">
      <c r="B17" s="45"/>
      <c r="C17" s="46" t="s">
        <v>76</v>
      </c>
      <c r="D17" s="46" t="s">
        <v>27</v>
      </c>
      <c r="E17" s="46" t="s">
        <v>76</v>
      </c>
      <c r="F17" s="46" t="s">
        <v>27</v>
      </c>
      <c r="G17" s="46" t="s">
        <v>76</v>
      </c>
      <c r="H17" s="46" t="s">
        <v>27</v>
      </c>
    </row>
    <row r="18" spans="2:8" x14ac:dyDescent="0.2">
      <c r="B18" s="49">
        <v>43102</v>
      </c>
      <c r="C18" s="6">
        <v>12443</v>
      </c>
      <c r="D18" s="6">
        <v>107649</v>
      </c>
      <c r="E18" s="6">
        <v>200</v>
      </c>
      <c r="F18" s="6">
        <v>10000</v>
      </c>
      <c r="G18" s="6">
        <v>88</v>
      </c>
      <c r="H18" s="6">
        <v>36896</v>
      </c>
    </row>
    <row r="19" spans="2:8" x14ac:dyDescent="0.2">
      <c r="B19" s="49">
        <v>43468</v>
      </c>
      <c r="C19" s="6">
        <v>12841</v>
      </c>
      <c r="D19" s="6">
        <v>112464</v>
      </c>
      <c r="E19" s="6">
        <v>219</v>
      </c>
      <c r="F19" s="6">
        <v>10950</v>
      </c>
      <c r="G19" s="6">
        <v>96</v>
      </c>
      <c r="H19" s="6">
        <v>40176</v>
      </c>
    </row>
    <row r="20" spans="2:8" x14ac:dyDescent="0.2">
      <c r="B20" s="49">
        <v>43834</v>
      </c>
      <c r="C20" s="6">
        <v>11767</v>
      </c>
      <c r="D20" s="6">
        <v>112198</v>
      </c>
      <c r="E20" s="6">
        <v>198</v>
      </c>
      <c r="F20" s="6">
        <v>9900</v>
      </c>
      <c r="G20" s="6">
        <v>82</v>
      </c>
      <c r="H20" s="6">
        <v>34344</v>
      </c>
    </row>
    <row r="21" spans="2:8" x14ac:dyDescent="0.2">
      <c r="B21" s="49">
        <v>44200</v>
      </c>
      <c r="C21" s="30">
        <v>11944</v>
      </c>
      <c r="D21" s="6">
        <v>102422</v>
      </c>
      <c r="E21" s="6">
        <v>200</v>
      </c>
      <c r="F21" s="6">
        <v>10000</v>
      </c>
      <c r="G21" s="6">
        <v>74</v>
      </c>
      <c r="H21" s="6">
        <v>31052</v>
      </c>
    </row>
    <row r="22" spans="2:8" ht="13.8" thickBot="1" x14ac:dyDescent="0.25">
      <c r="B22" s="29">
        <v>44565</v>
      </c>
      <c r="C22" s="97">
        <v>11603</v>
      </c>
      <c r="D22" s="130">
        <v>94975</v>
      </c>
      <c r="E22" s="106">
        <v>232</v>
      </c>
      <c r="F22" s="130">
        <v>11600</v>
      </c>
      <c r="G22" s="106">
        <v>60</v>
      </c>
      <c r="H22" s="130">
        <v>25124</v>
      </c>
    </row>
    <row r="23" spans="2:8" x14ac:dyDescent="0.2">
      <c r="B23" s="44" t="s">
        <v>370</v>
      </c>
    </row>
    <row r="24" spans="2:8" x14ac:dyDescent="0.2">
      <c r="B24" s="44" t="s">
        <v>68</v>
      </c>
    </row>
  </sheetData>
  <mergeCells count="21">
    <mergeCell ref="G15:G16"/>
    <mergeCell ref="H15:H16"/>
    <mergeCell ref="G14:H14"/>
    <mergeCell ref="C15:C16"/>
    <mergeCell ref="D15:D16"/>
    <mergeCell ref="B14:B16"/>
    <mergeCell ref="C14:D14"/>
    <mergeCell ref="E14:F14"/>
    <mergeCell ref="E15:E16"/>
    <mergeCell ref="F15:F16"/>
    <mergeCell ref="H4:I4"/>
    <mergeCell ref="H5:H6"/>
    <mergeCell ref="I5:I6"/>
    <mergeCell ref="B4:B6"/>
    <mergeCell ref="C4:E4"/>
    <mergeCell ref="C5:C6"/>
    <mergeCell ref="D5:D6"/>
    <mergeCell ref="E5:E6"/>
    <mergeCell ref="F4:G4"/>
    <mergeCell ref="F5:F6"/>
    <mergeCell ref="G5:G6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8A9E3B05-FCAF-4244-A331-42F50F38F250}">
            <xm:f>年度表!$I$27</xm:f>
            <x14:dxf>
              <numFmt numFmtId="187" formatCode="&quot;令&quot;&quot;和&quot;&quot;元&quot;&quot;年&quot;&quot;度&quot;"/>
            </x14:dxf>
          </x14:cfRule>
          <xm:sqref>B8:B12</xm:sqref>
        </x14:conditionalFormatting>
        <x14:conditionalFormatting xmlns:xm="http://schemas.microsoft.com/office/excel/2006/main">
          <x14:cfRule type="cellIs" priority="1" operator="equal" id="{696318D3-2795-47A8-B27E-F5CC872DC646}">
            <xm:f>年度表!$I$27</xm:f>
            <x14:dxf>
              <numFmt numFmtId="187" formatCode="&quot;令&quot;&quot;和&quot;&quot;元&quot;&quot;年&quot;&quot;度&quot;"/>
            </x14:dxf>
          </x14:cfRule>
          <xm:sqref>B18:B22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3B068-84C9-4F52-932F-06C2D3B65514}">
  <sheetPr>
    <tabColor rgb="FFCCFFCC"/>
    <pageSetUpPr fitToPage="1"/>
  </sheetPr>
  <dimension ref="B2:K26"/>
  <sheetViews>
    <sheetView view="pageBreakPreview" zoomScaleNormal="100" zoomScaleSheetLayoutView="100" workbookViewId="0">
      <selection activeCell="D24" sqref="D24:D26"/>
    </sheetView>
  </sheetViews>
  <sheetFormatPr defaultColWidth="2.6640625" defaultRowHeight="13.2" x14ac:dyDescent="0.2"/>
  <cols>
    <col min="1" max="1" width="2.6640625" style="44"/>
    <col min="2" max="2" width="9.21875" style="44" bestFit="1" customWidth="1"/>
    <col min="3" max="3" width="5.21875" style="44" bestFit="1" customWidth="1"/>
    <col min="4" max="11" width="10.88671875" style="44" customWidth="1"/>
    <col min="12" max="16384" width="2.6640625" style="44"/>
  </cols>
  <sheetData>
    <row r="2" spans="2:11" x14ac:dyDescent="0.2">
      <c r="B2" s="43" t="s">
        <v>439</v>
      </c>
      <c r="C2" s="43"/>
    </row>
    <row r="3" spans="2:11" ht="13.8" thickBot="1" x14ac:dyDescent="0.25">
      <c r="K3" s="41">
        <v>44565</v>
      </c>
    </row>
    <row r="4" spans="2:11" x14ac:dyDescent="0.2">
      <c r="B4" s="178" t="s">
        <v>285</v>
      </c>
      <c r="C4" s="146"/>
      <c r="D4" s="149" t="s">
        <v>4</v>
      </c>
      <c r="E4" s="149" t="s">
        <v>290</v>
      </c>
      <c r="F4" s="149"/>
      <c r="G4" s="149"/>
      <c r="H4" s="149"/>
      <c r="I4" s="149"/>
      <c r="J4" s="149"/>
      <c r="K4" s="144" t="s">
        <v>62</v>
      </c>
    </row>
    <row r="5" spans="2:11" x14ac:dyDescent="0.2">
      <c r="B5" s="233"/>
      <c r="C5" s="148"/>
      <c r="D5" s="166"/>
      <c r="E5" s="85" t="s">
        <v>293</v>
      </c>
      <c r="F5" s="85" t="s">
        <v>291</v>
      </c>
      <c r="G5" s="85" t="s">
        <v>294</v>
      </c>
      <c r="H5" s="85" t="s">
        <v>295</v>
      </c>
      <c r="I5" s="85" t="s">
        <v>296</v>
      </c>
      <c r="J5" s="85" t="s">
        <v>292</v>
      </c>
      <c r="K5" s="167"/>
    </row>
    <row r="6" spans="2:11" x14ac:dyDescent="0.2">
      <c r="B6" s="45"/>
      <c r="C6" s="16"/>
      <c r="D6" s="46" t="s">
        <v>76</v>
      </c>
      <c r="E6" s="46" t="s">
        <v>76</v>
      </c>
      <c r="F6" s="46" t="s">
        <v>76</v>
      </c>
      <c r="G6" s="46" t="s">
        <v>76</v>
      </c>
      <c r="H6" s="46" t="s">
        <v>76</v>
      </c>
      <c r="I6" s="46" t="s">
        <v>76</v>
      </c>
      <c r="J6" s="46" t="s">
        <v>76</v>
      </c>
      <c r="K6" s="46" t="s">
        <v>76</v>
      </c>
    </row>
    <row r="7" spans="2:11" x14ac:dyDescent="0.2">
      <c r="B7" s="230" t="s">
        <v>70</v>
      </c>
      <c r="C7" s="17" t="s">
        <v>144</v>
      </c>
      <c r="D7" s="48">
        <v>531905</v>
      </c>
      <c r="E7" s="48">
        <v>7746</v>
      </c>
      <c r="F7" s="48">
        <v>267509</v>
      </c>
      <c r="G7" s="48">
        <v>57895</v>
      </c>
      <c r="H7" s="48">
        <v>196937</v>
      </c>
      <c r="I7" s="131">
        <v>7470</v>
      </c>
      <c r="J7" s="48">
        <v>1818</v>
      </c>
      <c r="K7" s="48">
        <v>11603</v>
      </c>
    </row>
    <row r="8" spans="2:11" x14ac:dyDescent="0.2">
      <c r="B8" s="230"/>
      <c r="C8" s="17" t="s">
        <v>286</v>
      </c>
      <c r="D8" s="48">
        <v>531905</v>
      </c>
      <c r="E8" s="48">
        <v>7746</v>
      </c>
      <c r="F8" s="48">
        <v>267509</v>
      </c>
      <c r="G8" s="48">
        <v>57895</v>
      </c>
      <c r="H8" s="48">
        <v>196937</v>
      </c>
      <c r="I8" s="132">
        <v>7470</v>
      </c>
      <c r="J8" s="48">
        <v>1818</v>
      </c>
      <c r="K8" s="48">
        <v>11603</v>
      </c>
    </row>
    <row r="9" spans="2:11" x14ac:dyDescent="0.2">
      <c r="B9" s="230"/>
      <c r="C9" s="17" t="s">
        <v>287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132">
        <v>0</v>
      </c>
      <c r="J9" s="48">
        <v>0</v>
      </c>
      <c r="K9" s="48">
        <v>0</v>
      </c>
    </row>
    <row r="10" spans="2:11" x14ac:dyDescent="0.2">
      <c r="B10" s="45"/>
      <c r="C10" s="16"/>
      <c r="D10" s="46" t="s">
        <v>27</v>
      </c>
      <c r="E10" s="46" t="s">
        <v>27</v>
      </c>
      <c r="F10" s="46" t="s">
        <v>27</v>
      </c>
      <c r="G10" s="46" t="s">
        <v>27</v>
      </c>
      <c r="H10" s="46" t="s">
        <v>27</v>
      </c>
      <c r="I10" s="46" t="s">
        <v>27</v>
      </c>
      <c r="J10" s="46" t="s">
        <v>27</v>
      </c>
      <c r="K10" s="46" t="s">
        <v>27</v>
      </c>
    </row>
    <row r="11" spans="2:11" x14ac:dyDescent="0.2">
      <c r="B11" s="230" t="s">
        <v>288</v>
      </c>
      <c r="C11" s="17" t="s">
        <v>144</v>
      </c>
      <c r="D11" s="48">
        <v>12578853</v>
      </c>
      <c r="E11" s="48">
        <v>4728735</v>
      </c>
      <c r="F11" s="48">
        <v>4319487</v>
      </c>
      <c r="G11" s="48">
        <v>747994</v>
      </c>
      <c r="H11" s="48">
        <v>2453125</v>
      </c>
      <c r="I11" s="131">
        <v>235113</v>
      </c>
      <c r="J11" s="48">
        <v>94399</v>
      </c>
      <c r="K11" s="48">
        <v>94974</v>
      </c>
    </row>
    <row r="12" spans="2:11" x14ac:dyDescent="0.2">
      <c r="B12" s="230"/>
      <c r="C12" s="17" t="s">
        <v>286</v>
      </c>
      <c r="D12" s="48">
        <v>12578853</v>
      </c>
      <c r="E12" s="48">
        <v>4728735</v>
      </c>
      <c r="F12" s="48">
        <v>4319487</v>
      </c>
      <c r="G12" s="48">
        <v>747994</v>
      </c>
      <c r="H12" s="48">
        <v>2453125</v>
      </c>
      <c r="I12" s="131">
        <v>235113</v>
      </c>
      <c r="J12" s="48">
        <v>94399</v>
      </c>
      <c r="K12" s="48">
        <v>94974</v>
      </c>
    </row>
    <row r="13" spans="2:11" x14ac:dyDescent="0.2">
      <c r="B13" s="230"/>
      <c r="C13" s="17" t="s">
        <v>287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132">
        <v>0</v>
      </c>
      <c r="J13" s="48">
        <v>0</v>
      </c>
      <c r="K13" s="48">
        <v>0</v>
      </c>
    </row>
    <row r="14" spans="2:11" x14ac:dyDescent="0.2">
      <c r="B14" s="45"/>
      <c r="C14" s="16"/>
      <c r="D14" s="46" t="s">
        <v>29</v>
      </c>
      <c r="E14" s="46" t="s">
        <v>29</v>
      </c>
      <c r="F14" s="46" t="s">
        <v>29</v>
      </c>
      <c r="G14" s="46" t="s">
        <v>29</v>
      </c>
      <c r="H14" s="46" t="s">
        <v>29</v>
      </c>
      <c r="I14" s="46" t="s">
        <v>29</v>
      </c>
      <c r="J14" s="46" t="s">
        <v>29</v>
      </c>
      <c r="K14" s="46" t="s">
        <v>29</v>
      </c>
    </row>
    <row r="15" spans="2:11" x14ac:dyDescent="0.2">
      <c r="B15" s="231" t="s">
        <v>289</v>
      </c>
      <c r="C15" s="17" t="s">
        <v>144</v>
      </c>
      <c r="D15" s="48">
        <v>23649</v>
      </c>
      <c r="E15" s="48">
        <v>610474</v>
      </c>
      <c r="F15" s="48">
        <v>16147</v>
      </c>
      <c r="G15" s="48">
        <v>12920</v>
      </c>
      <c r="H15" s="48">
        <v>12456</v>
      </c>
      <c r="I15" s="131">
        <v>31474</v>
      </c>
      <c r="J15" s="48">
        <v>51925</v>
      </c>
      <c r="K15" s="48">
        <v>8185</v>
      </c>
    </row>
    <row r="16" spans="2:11" x14ac:dyDescent="0.2">
      <c r="B16" s="230"/>
      <c r="C16" s="17" t="s">
        <v>286</v>
      </c>
      <c r="D16" s="48">
        <v>23649</v>
      </c>
      <c r="E16" s="48">
        <v>610474.43841982959</v>
      </c>
      <c r="F16" s="48">
        <v>16147.071687307716</v>
      </c>
      <c r="G16" s="48">
        <v>12919.837637101649</v>
      </c>
      <c r="H16" s="48">
        <v>12456.394684594567</v>
      </c>
      <c r="I16" s="131">
        <v>31474.297188755019</v>
      </c>
      <c r="J16" s="48">
        <v>51924.642464246426</v>
      </c>
      <c r="K16" s="48">
        <v>8185.2969059725929</v>
      </c>
    </row>
    <row r="17" spans="2:11" x14ac:dyDescent="0.2">
      <c r="B17" s="230"/>
      <c r="C17" s="17" t="s">
        <v>287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131">
        <v>0</v>
      </c>
      <c r="J17" s="48">
        <v>0</v>
      </c>
      <c r="K17" s="48">
        <v>0</v>
      </c>
    </row>
    <row r="18" spans="2:11" x14ac:dyDescent="0.2">
      <c r="B18" s="45"/>
      <c r="C18" s="16"/>
      <c r="D18" s="46" t="s">
        <v>76</v>
      </c>
      <c r="E18" s="46" t="s">
        <v>76</v>
      </c>
      <c r="F18" s="46" t="s">
        <v>76</v>
      </c>
      <c r="G18" s="46" t="s">
        <v>76</v>
      </c>
      <c r="H18" s="46" t="s">
        <v>76</v>
      </c>
      <c r="I18" s="46" t="s">
        <v>76</v>
      </c>
      <c r="J18" s="46" t="s">
        <v>76</v>
      </c>
      <c r="K18" s="46" t="s">
        <v>76</v>
      </c>
    </row>
    <row r="19" spans="2:11" x14ac:dyDescent="0.2">
      <c r="B19" s="231" t="s">
        <v>297</v>
      </c>
      <c r="C19" s="17" t="s">
        <v>144</v>
      </c>
      <c r="D19" s="14">
        <v>434.05289855072465</v>
      </c>
      <c r="E19" s="14">
        <v>163.17236024844721</v>
      </c>
      <c r="F19" s="14">
        <v>149.05062111801243</v>
      </c>
      <c r="G19" s="14">
        <v>25.810697032436163</v>
      </c>
      <c r="H19" s="14">
        <v>84.648895790200143</v>
      </c>
      <c r="I19" s="133">
        <v>8.1129399585921327</v>
      </c>
      <c r="J19" s="14">
        <v>3.2573844030365771</v>
      </c>
      <c r="K19" s="14">
        <v>3.2772256728778468</v>
      </c>
    </row>
    <row r="20" spans="2:11" x14ac:dyDescent="0.2">
      <c r="B20" s="230"/>
      <c r="C20" s="17" t="s">
        <v>286</v>
      </c>
      <c r="D20" s="14">
        <v>434.05289855072465</v>
      </c>
      <c r="E20" s="14">
        <v>163.17236024844721</v>
      </c>
      <c r="F20" s="14">
        <v>149.05062111801243</v>
      </c>
      <c r="G20" s="14">
        <v>25.810697032436163</v>
      </c>
      <c r="H20" s="14">
        <v>84.648895790200143</v>
      </c>
      <c r="I20" s="133">
        <v>8.1129399585921327</v>
      </c>
      <c r="J20" s="14">
        <v>3.2573844030365771</v>
      </c>
      <c r="K20" s="14">
        <v>3.2772256728778468</v>
      </c>
    </row>
    <row r="21" spans="2:11" ht="13.8" thickBot="1" x14ac:dyDescent="0.25">
      <c r="B21" s="232"/>
      <c r="C21" s="42" t="s">
        <v>287</v>
      </c>
      <c r="D21" s="134">
        <v>0</v>
      </c>
      <c r="E21" s="134">
        <v>0</v>
      </c>
      <c r="F21" s="134">
        <v>0</v>
      </c>
      <c r="G21" s="134">
        <v>0</v>
      </c>
      <c r="H21" s="134">
        <v>0</v>
      </c>
      <c r="I21" s="135">
        <v>0</v>
      </c>
      <c r="J21" s="134">
        <v>0</v>
      </c>
      <c r="K21" s="134">
        <v>0</v>
      </c>
    </row>
    <row r="22" spans="2:11" x14ac:dyDescent="0.2">
      <c r="B22" s="44" t="s">
        <v>298</v>
      </c>
    </row>
    <row r="23" spans="2:11" x14ac:dyDescent="0.2">
      <c r="B23" s="44" t="s">
        <v>68</v>
      </c>
    </row>
    <row r="24" spans="2:11" x14ac:dyDescent="0.2">
      <c r="D24" s="22"/>
    </row>
    <row r="25" spans="2:11" x14ac:dyDescent="0.2">
      <c r="D25" s="22"/>
    </row>
    <row r="26" spans="2:11" x14ac:dyDescent="0.2">
      <c r="D26" s="22"/>
    </row>
  </sheetData>
  <mergeCells count="8">
    <mergeCell ref="K4:K5"/>
    <mergeCell ref="B7:B9"/>
    <mergeCell ref="B11:B13"/>
    <mergeCell ref="B15:B17"/>
    <mergeCell ref="B19:B21"/>
    <mergeCell ref="B4:C5"/>
    <mergeCell ref="D4:D5"/>
    <mergeCell ref="E4:J4"/>
  </mergeCells>
  <phoneticPr fontId="4"/>
  <pageMargins left="0.7" right="0.7" top="0.75" bottom="0.75" header="0.3" footer="0.3"/>
  <pageSetup paperSize="9" scale="8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88D01C4-6C02-4CC9-BE92-59EDB48A3E46}">
            <xm:f>年度表!#REF!</xm:f>
            <x14:dxf>
              <numFmt numFmtId="187" formatCode="&quot;令&quot;&quot;和&quot;&quot;元&quot;&quot;年&quot;&quot;度&quot;"/>
            </x14:dxf>
          </x14:cfRule>
          <xm:sqref>K3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41">
    <tabColor rgb="FFCCFFCC"/>
    <pageSetUpPr fitToPage="1"/>
  </sheetPr>
  <dimension ref="B2:J22"/>
  <sheetViews>
    <sheetView zoomScaleSheetLayoutView="100" workbookViewId="0">
      <selection activeCell="J20" sqref="J20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10" width="9" style="44" customWidth="1"/>
    <col min="11" max="16384" width="2.6640625" style="44"/>
  </cols>
  <sheetData>
    <row r="2" spans="2:10" x14ac:dyDescent="0.2">
      <c r="B2" s="43" t="s">
        <v>440</v>
      </c>
    </row>
    <row r="3" spans="2:10" ht="2.1" customHeight="1" thickBot="1" x14ac:dyDescent="0.25">
      <c r="B3" s="43"/>
    </row>
    <row r="4" spans="2:10" ht="13.5" customHeight="1" x14ac:dyDescent="0.2">
      <c r="B4" s="146" t="s">
        <v>0</v>
      </c>
      <c r="C4" s="161" t="s">
        <v>300</v>
      </c>
      <c r="D4" s="161" t="s">
        <v>301</v>
      </c>
      <c r="E4" s="1"/>
      <c r="F4" s="1"/>
      <c r="G4" s="8"/>
      <c r="H4" s="161" t="s">
        <v>305</v>
      </c>
      <c r="I4" s="161" t="s">
        <v>306</v>
      </c>
      <c r="J4" s="161" t="s">
        <v>307</v>
      </c>
    </row>
    <row r="5" spans="2:10" x14ac:dyDescent="0.2">
      <c r="B5" s="148"/>
      <c r="C5" s="163"/>
      <c r="D5" s="163"/>
      <c r="E5" s="72" t="s">
        <v>302</v>
      </c>
      <c r="F5" s="72" t="s">
        <v>303</v>
      </c>
      <c r="G5" s="72" t="s">
        <v>304</v>
      </c>
      <c r="H5" s="163"/>
      <c r="I5" s="163"/>
      <c r="J5" s="163"/>
    </row>
    <row r="6" spans="2:10" x14ac:dyDescent="0.2">
      <c r="B6" s="45"/>
      <c r="C6" s="46" t="s">
        <v>17</v>
      </c>
      <c r="D6" s="46" t="s">
        <v>17</v>
      </c>
      <c r="E6" s="46" t="s">
        <v>284</v>
      </c>
      <c r="F6" s="46" t="s">
        <v>17</v>
      </c>
      <c r="G6" s="46" t="s">
        <v>17</v>
      </c>
      <c r="H6" s="46" t="s">
        <v>17</v>
      </c>
      <c r="I6" s="46" t="s">
        <v>17</v>
      </c>
      <c r="J6" s="46" t="s">
        <v>284</v>
      </c>
    </row>
    <row r="7" spans="2:10" x14ac:dyDescent="0.2">
      <c r="B7" s="49">
        <v>43102</v>
      </c>
      <c r="C7" s="48">
        <v>25419</v>
      </c>
      <c r="D7" s="48">
        <v>16395</v>
      </c>
      <c r="E7" s="14">
        <v>10.23</v>
      </c>
      <c r="F7" s="48">
        <v>16215</v>
      </c>
      <c r="G7" s="48">
        <v>180</v>
      </c>
      <c r="H7" s="48">
        <v>9024</v>
      </c>
      <c r="I7" s="48">
        <v>6216</v>
      </c>
      <c r="J7" s="14">
        <v>38.299999999999997</v>
      </c>
    </row>
    <row r="8" spans="2:10" x14ac:dyDescent="0.2">
      <c r="B8" s="49">
        <v>43468</v>
      </c>
      <c r="C8" s="48">
        <v>25162</v>
      </c>
      <c r="D8" s="48">
        <v>16448</v>
      </c>
      <c r="E8" s="14">
        <v>10.52</v>
      </c>
      <c r="F8" s="48">
        <v>16279</v>
      </c>
      <c r="G8" s="48">
        <v>169</v>
      </c>
      <c r="H8" s="48">
        <v>8714</v>
      </c>
      <c r="I8" s="48">
        <v>6597</v>
      </c>
      <c r="J8" s="14">
        <v>40.520000000000003</v>
      </c>
    </row>
    <row r="9" spans="2:10" x14ac:dyDescent="0.2">
      <c r="B9" s="49">
        <v>43834</v>
      </c>
      <c r="C9" s="48">
        <v>24780</v>
      </c>
      <c r="D9" s="48">
        <v>16349</v>
      </c>
      <c r="E9" s="14">
        <v>10.53</v>
      </c>
      <c r="F9" s="48">
        <v>16195</v>
      </c>
      <c r="G9" s="48">
        <v>154</v>
      </c>
      <c r="H9" s="48">
        <v>8431</v>
      </c>
      <c r="I9" s="48">
        <v>6830</v>
      </c>
      <c r="J9" s="14">
        <v>42.17</v>
      </c>
    </row>
    <row r="10" spans="2:10" x14ac:dyDescent="0.2">
      <c r="B10" s="49">
        <v>44200</v>
      </c>
      <c r="C10" s="47">
        <v>23957</v>
      </c>
      <c r="D10" s="48">
        <v>15930</v>
      </c>
      <c r="E10" s="14">
        <v>10.34</v>
      </c>
      <c r="F10" s="48">
        <v>15756</v>
      </c>
      <c r="G10" s="48">
        <v>174</v>
      </c>
      <c r="H10" s="48">
        <v>8027</v>
      </c>
      <c r="I10" s="48">
        <v>6757</v>
      </c>
      <c r="J10" s="14">
        <v>42.89</v>
      </c>
    </row>
    <row r="11" spans="2:10" ht="13.8" thickBot="1" x14ac:dyDescent="0.25">
      <c r="B11" s="29">
        <v>44565</v>
      </c>
      <c r="C11" s="136">
        <v>22979</v>
      </c>
      <c r="D11" s="137">
        <v>15539</v>
      </c>
      <c r="E11" s="138">
        <v>10.050000000000001</v>
      </c>
      <c r="F11" s="137">
        <v>15376</v>
      </c>
      <c r="G11" s="137">
        <v>163</v>
      </c>
      <c r="H11" s="137">
        <v>7440</v>
      </c>
      <c r="I11" s="137">
        <v>6695</v>
      </c>
      <c r="J11" s="138">
        <v>43.09</v>
      </c>
    </row>
    <row r="12" spans="2:10" ht="13.8" thickBot="1" x14ac:dyDescent="0.25"/>
    <row r="13" spans="2:10" x14ac:dyDescent="0.2">
      <c r="B13" s="146" t="s">
        <v>0</v>
      </c>
      <c r="C13" s="164" t="s">
        <v>308</v>
      </c>
      <c r="D13" s="149" t="s">
        <v>309</v>
      </c>
      <c r="E13" s="149"/>
      <c r="F13" s="149"/>
      <c r="G13" s="149"/>
      <c r="H13" s="149"/>
      <c r="I13" s="149"/>
      <c r="J13" s="144"/>
    </row>
    <row r="14" spans="2:10" x14ac:dyDescent="0.2">
      <c r="B14" s="148"/>
      <c r="C14" s="166"/>
      <c r="D14" s="72" t="s">
        <v>144</v>
      </c>
      <c r="E14" s="72" t="s">
        <v>310</v>
      </c>
      <c r="F14" s="72" t="s">
        <v>311</v>
      </c>
      <c r="G14" s="72" t="s">
        <v>312</v>
      </c>
      <c r="H14" s="72" t="s">
        <v>313</v>
      </c>
      <c r="I14" s="72" t="s">
        <v>314</v>
      </c>
      <c r="J14" s="73" t="s">
        <v>299</v>
      </c>
    </row>
    <row r="15" spans="2:10" x14ac:dyDescent="0.2">
      <c r="B15" s="45"/>
      <c r="C15" s="46" t="s">
        <v>17</v>
      </c>
      <c r="D15" s="46" t="s">
        <v>17</v>
      </c>
      <c r="E15" s="46" t="s">
        <v>17</v>
      </c>
      <c r="F15" s="46" t="s">
        <v>17</v>
      </c>
      <c r="G15" s="46" t="s">
        <v>17</v>
      </c>
      <c r="H15" s="46" t="s">
        <v>17</v>
      </c>
      <c r="I15" s="46" t="s">
        <v>17</v>
      </c>
      <c r="J15" s="46" t="s">
        <v>17</v>
      </c>
    </row>
    <row r="16" spans="2:10" x14ac:dyDescent="0.2">
      <c r="B16" s="49">
        <v>43102</v>
      </c>
      <c r="C16" s="48">
        <v>1792</v>
      </c>
      <c r="D16" s="48">
        <v>4422</v>
      </c>
      <c r="E16" s="48">
        <v>1712</v>
      </c>
      <c r="F16" s="48">
        <v>147</v>
      </c>
      <c r="G16" s="48">
        <v>82</v>
      </c>
      <c r="H16" s="48">
        <v>42</v>
      </c>
      <c r="I16" s="48">
        <v>547</v>
      </c>
      <c r="J16" s="48">
        <v>1892</v>
      </c>
    </row>
    <row r="17" spans="2:10" x14ac:dyDescent="0.2">
      <c r="B17" s="49">
        <v>43468</v>
      </c>
      <c r="C17" s="48">
        <v>1814</v>
      </c>
      <c r="D17" s="48">
        <v>4783</v>
      </c>
      <c r="E17" s="48">
        <v>1905</v>
      </c>
      <c r="F17" s="48">
        <v>156</v>
      </c>
      <c r="G17" s="48">
        <v>73</v>
      </c>
      <c r="H17" s="48">
        <v>39</v>
      </c>
      <c r="I17" s="48">
        <v>583</v>
      </c>
      <c r="J17" s="48">
        <v>2027</v>
      </c>
    </row>
    <row r="18" spans="2:10" x14ac:dyDescent="0.2">
      <c r="B18" s="49">
        <v>43834</v>
      </c>
      <c r="C18" s="48">
        <v>1899</v>
      </c>
      <c r="D18" s="48">
        <v>4931</v>
      </c>
      <c r="E18" s="48">
        <v>2069</v>
      </c>
      <c r="F18" s="48">
        <v>138</v>
      </c>
      <c r="G18" s="48">
        <v>90</v>
      </c>
      <c r="H18" s="48">
        <v>43</v>
      </c>
      <c r="I18" s="48">
        <v>588</v>
      </c>
      <c r="J18" s="48">
        <v>2003</v>
      </c>
    </row>
    <row r="19" spans="2:10" x14ac:dyDescent="0.2">
      <c r="B19" s="49">
        <v>44200</v>
      </c>
      <c r="C19" s="47">
        <v>1910</v>
      </c>
      <c r="D19" s="48">
        <v>4847</v>
      </c>
      <c r="E19" s="48">
        <v>1978</v>
      </c>
      <c r="F19" s="48">
        <v>142</v>
      </c>
      <c r="G19" s="48">
        <v>122</v>
      </c>
      <c r="H19" s="48">
        <v>66</v>
      </c>
      <c r="I19" s="48">
        <v>604</v>
      </c>
      <c r="J19" s="48">
        <v>1935</v>
      </c>
    </row>
    <row r="20" spans="2:10" ht="13.8" thickBot="1" x14ac:dyDescent="0.25">
      <c r="B20" s="29">
        <v>44565</v>
      </c>
      <c r="C20" s="136">
        <v>1910</v>
      </c>
      <c r="D20" s="137">
        <v>4785</v>
      </c>
      <c r="E20" s="137">
        <v>1999</v>
      </c>
      <c r="F20" s="137">
        <v>120</v>
      </c>
      <c r="G20" s="137">
        <v>85</v>
      </c>
      <c r="H20" s="137">
        <v>61</v>
      </c>
      <c r="I20" s="137">
        <v>628</v>
      </c>
      <c r="J20" s="137">
        <v>1892</v>
      </c>
    </row>
    <row r="21" spans="2:10" x14ac:dyDescent="0.2">
      <c r="B21" s="44" t="s">
        <v>380</v>
      </c>
    </row>
    <row r="22" spans="2:10" x14ac:dyDescent="0.2">
      <c r="B22" s="44" t="s">
        <v>336</v>
      </c>
    </row>
  </sheetData>
  <mergeCells count="9">
    <mergeCell ref="C13:C14"/>
    <mergeCell ref="D13:J13"/>
    <mergeCell ref="B13:B14"/>
    <mergeCell ref="B4:B5"/>
    <mergeCell ref="C4:C5"/>
    <mergeCell ref="D4:D5"/>
    <mergeCell ref="H4:H5"/>
    <mergeCell ref="I4:I5"/>
    <mergeCell ref="J4:J5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AB5A2FEE-88DE-4A03-B4ED-32B947EA034D}">
            <xm:f>年度表!$I$27</xm:f>
            <x14:dxf>
              <numFmt numFmtId="187" formatCode="&quot;令&quot;&quot;和&quot;&quot;元&quot;&quot;年&quot;&quot;度&quot;"/>
            </x14:dxf>
          </x14:cfRule>
          <xm:sqref>B7:B11</xm:sqref>
        </x14:conditionalFormatting>
        <x14:conditionalFormatting xmlns:xm="http://schemas.microsoft.com/office/excel/2006/main">
          <x14:cfRule type="cellIs" priority="1" operator="equal" id="{5C7BB9BB-DD56-42A6-A335-F27AD54BF57A}">
            <xm:f>年度表!$I$27</xm:f>
            <x14:dxf>
              <numFmt numFmtId="187" formatCode="&quot;令&quot;&quot;和&quot;&quot;元&quot;&quot;年&quot;&quot;度&quot;"/>
            </x14:dxf>
          </x14:cfRule>
          <xm:sqref>B16:B20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42">
    <tabColor rgb="FFCCFFCC"/>
    <pageSetUpPr fitToPage="1"/>
  </sheetPr>
  <dimension ref="B2:K13"/>
  <sheetViews>
    <sheetView zoomScaleNormal="100" zoomScaleSheetLayoutView="100" workbookViewId="0">
      <selection activeCell="K12" sqref="K12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8" width="7.44140625" style="44" customWidth="1"/>
    <col min="9" max="9" width="10.88671875" style="44" customWidth="1"/>
    <col min="10" max="11" width="7.44140625" style="44" customWidth="1"/>
    <col min="12" max="16384" width="2.6640625" style="44"/>
  </cols>
  <sheetData>
    <row r="2" spans="2:11" x14ac:dyDescent="0.2">
      <c r="B2" s="43" t="s">
        <v>441</v>
      </c>
    </row>
    <row r="3" spans="2:11" ht="2.1" customHeight="1" thickBot="1" x14ac:dyDescent="0.25">
      <c r="B3" s="43"/>
    </row>
    <row r="4" spans="2:11" x14ac:dyDescent="0.2">
      <c r="B4" s="146" t="s">
        <v>0</v>
      </c>
      <c r="C4" s="164" t="s">
        <v>321</v>
      </c>
      <c r="D4" s="149" t="s">
        <v>69</v>
      </c>
      <c r="E4" s="149"/>
      <c r="F4" s="149"/>
      <c r="G4" s="149"/>
      <c r="H4" s="149"/>
      <c r="I4" s="149" t="s">
        <v>319</v>
      </c>
      <c r="J4" s="149" t="s">
        <v>320</v>
      </c>
      <c r="K4" s="144"/>
    </row>
    <row r="5" spans="2:11" ht="13.5" customHeight="1" x14ac:dyDescent="0.2">
      <c r="B5" s="147"/>
      <c r="C5" s="166"/>
      <c r="D5" s="142" t="s">
        <v>144</v>
      </c>
      <c r="E5" s="220" t="s">
        <v>315</v>
      </c>
      <c r="F5" s="234" t="s">
        <v>316</v>
      </c>
      <c r="G5" s="234" t="s">
        <v>317</v>
      </c>
      <c r="H5" s="142" t="s">
        <v>318</v>
      </c>
      <c r="I5" s="166"/>
      <c r="J5" s="142" t="s">
        <v>322</v>
      </c>
      <c r="K5" s="143" t="s">
        <v>319</v>
      </c>
    </row>
    <row r="6" spans="2:11" x14ac:dyDescent="0.2">
      <c r="B6" s="148"/>
      <c r="C6" s="166"/>
      <c r="D6" s="142"/>
      <c r="E6" s="217"/>
      <c r="F6" s="234"/>
      <c r="G6" s="234"/>
      <c r="H6" s="142"/>
      <c r="I6" s="166"/>
      <c r="J6" s="142"/>
      <c r="K6" s="143"/>
    </row>
    <row r="7" spans="2:11" x14ac:dyDescent="0.2">
      <c r="B7" s="45"/>
      <c r="C7" s="46" t="s">
        <v>17</v>
      </c>
      <c r="D7" s="46" t="s">
        <v>17</v>
      </c>
      <c r="E7" s="46" t="s">
        <v>17</v>
      </c>
      <c r="F7" s="46" t="s">
        <v>17</v>
      </c>
      <c r="G7" s="46" t="s">
        <v>17</v>
      </c>
      <c r="H7" s="46" t="s">
        <v>17</v>
      </c>
      <c r="I7" s="46" t="s">
        <v>27</v>
      </c>
      <c r="J7" s="46" t="s">
        <v>17</v>
      </c>
      <c r="K7" s="46" t="s">
        <v>27</v>
      </c>
    </row>
    <row r="8" spans="2:11" x14ac:dyDescent="0.2">
      <c r="B8" s="49">
        <v>43102</v>
      </c>
      <c r="C8" s="48">
        <v>50321</v>
      </c>
      <c r="D8" s="48">
        <v>50321</v>
      </c>
      <c r="E8" s="48">
        <v>46333</v>
      </c>
      <c r="F8" s="48">
        <v>3621</v>
      </c>
      <c r="G8" s="48">
        <v>347</v>
      </c>
      <c r="H8" s="48">
        <v>20</v>
      </c>
      <c r="I8" s="48">
        <v>35178454</v>
      </c>
      <c r="J8" s="48" t="s">
        <v>107</v>
      </c>
      <c r="K8" s="48" t="s">
        <v>107</v>
      </c>
    </row>
    <row r="9" spans="2:11" x14ac:dyDescent="0.2">
      <c r="B9" s="49">
        <v>43468</v>
      </c>
      <c r="C9" s="48">
        <v>50616</v>
      </c>
      <c r="D9" s="48">
        <v>50616</v>
      </c>
      <c r="E9" s="48">
        <v>46544</v>
      </c>
      <c r="F9" s="48">
        <v>3694</v>
      </c>
      <c r="G9" s="48">
        <v>362</v>
      </c>
      <c r="H9" s="48">
        <v>16</v>
      </c>
      <c r="I9" s="48">
        <v>35574949</v>
      </c>
      <c r="J9" s="48" t="s">
        <v>107</v>
      </c>
      <c r="K9" s="48" t="s">
        <v>107</v>
      </c>
    </row>
    <row r="10" spans="2:11" x14ac:dyDescent="0.2">
      <c r="B10" s="49">
        <v>43834</v>
      </c>
      <c r="C10" s="48">
        <v>50982</v>
      </c>
      <c r="D10" s="48">
        <v>50982</v>
      </c>
      <c r="E10" s="48">
        <v>46862</v>
      </c>
      <c r="F10" s="48">
        <v>3765</v>
      </c>
      <c r="G10" s="48">
        <v>343</v>
      </c>
      <c r="H10" s="48">
        <v>12</v>
      </c>
      <c r="I10" s="48">
        <v>36066880</v>
      </c>
      <c r="J10" s="48">
        <v>0</v>
      </c>
      <c r="K10" s="48">
        <v>0</v>
      </c>
    </row>
    <row r="11" spans="2:11" x14ac:dyDescent="0.2">
      <c r="B11" s="49">
        <v>44200</v>
      </c>
      <c r="C11" s="47">
        <v>51154</v>
      </c>
      <c r="D11" s="48">
        <v>51154</v>
      </c>
      <c r="E11" s="48">
        <v>46994</v>
      </c>
      <c r="F11" s="48">
        <v>3807</v>
      </c>
      <c r="G11" s="48">
        <v>339</v>
      </c>
      <c r="H11" s="48">
        <v>14</v>
      </c>
      <c r="I11" s="48">
        <v>36252745</v>
      </c>
      <c r="J11" s="48">
        <v>0</v>
      </c>
      <c r="K11" s="48">
        <v>0</v>
      </c>
    </row>
    <row r="12" spans="2:11" ht="13.8" thickBot="1" x14ac:dyDescent="0.25">
      <c r="B12" s="29">
        <v>44565</v>
      </c>
      <c r="C12" s="97">
        <v>51017</v>
      </c>
      <c r="D12" s="95">
        <v>51017</v>
      </c>
      <c r="E12" s="95">
        <v>46867</v>
      </c>
      <c r="F12" s="95">
        <v>3829</v>
      </c>
      <c r="G12" s="95">
        <v>319</v>
      </c>
      <c r="H12" s="95">
        <v>2</v>
      </c>
      <c r="I12" s="95">
        <v>36121540</v>
      </c>
      <c r="J12" s="94">
        <v>0</v>
      </c>
      <c r="K12" s="94">
        <v>0</v>
      </c>
    </row>
    <row r="13" spans="2:11" x14ac:dyDescent="0.2">
      <c r="B13" s="44" t="s">
        <v>337</v>
      </c>
    </row>
  </sheetData>
  <mergeCells count="12">
    <mergeCell ref="H5:H6"/>
    <mergeCell ref="D4:H4"/>
    <mergeCell ref="I4:I6"/>
    <mergeCell ref="J4:K4"/>
    <mergeCell ref="J5:J6"/>
    <mergeCell ref="K5:K6"/>
    <mergeCell ref="G5:G6"/>
    <mergeCell ref="B4:B6"/>
    <mergeCell ref="C4:C6"/>
    <mergeCell ref="D5:D6"/>
    <mergeCell ref="E5:E6"/>
    <mergeCell ref="F5:F6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F9B0331-23EF-44DA-8FEE-CAB12CB28BEE}">
            <xm:f>年度表!$I$27</xm:f>
            <x14:dxf>
              <numFmt numFmtId="187" formatCode="&quot;令&quot;&quot;和&quot;&quot;元&quot;&quot;年&quot;&quot;度&quot;"/>
            </x14:dxf>
          </x14:cfRule>
          <xm:sqref>B8:B12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CCFFCC"/>
    <pageSetUpPr fitToPage="1"/>
  </sheetPr>
  <dimension ref="B2:J24"/>
  <sheetViews>
    <sheetView zoomScaleSheetLayoutView="100" workbookViewId="0">
      <selection activeCell="J23" sqref="J23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3" width="11.6640625" style="44" customWidth="1"/>
    <col min="4" max="4" width="11.109375" style="44" customWidth="1"/>
    <col min="5" max="5" width="10.77734375" style="44" customWidth="1"/>
    <col min="6" max="10" width="9" style="44" customWidth="1"/>
    <col min="11" max="16384" width="2.6640625" style="44"/>
  </cols>
  <sheetData>
    <row r="2" spans="2:10" x14ac:dyDescent="0.2">
      <c r="B2" s="43" t="s">
        <v>404</v>
      </c>
    </row>
    <row r="3" spans="2:10" ht="20.100000000000001" customHeight="1" thickBot="1" x14ac:dyDescent="0.25">
      <c r="B3" s="7" t="s">
        <v>53</v>
      </c>
      <c r="F3" s="2"/>
      <c r="G3" s="2" t="s">
        <v>2</v>
      </c>
      <c r="H3" s="2"/>
    </row>
    <row r="4" spans="2:10" ht="13.5" customHeight="1" x14ac:dyDescent="0.2">
      <c r="B4" s="146" t="s">
        <v>0</v>
      </c>
      <c r="C4" s="161" t="s">
        <v>65</v>
      </c>
      <c r="D4" s="1"/>
      <c r="E4" s="8"/>
      <c r="F4" s="161" t="s">
        <v>64</v>
      </c>
      <c r="G4" s="161" t="s">
        <v>56</v>
      </c>
    </row>
    <row r="5" spans="2:10" x14ac:dyDescent="0.2">
      <c r="B5" s="147"/>
      <c r="C5" s="151"/>
      <c r="D5" s="153" t="s">
        <v>54</v>
      </c>
      <c r="E5" s="153" t="s">
        <v>55</v>
      </c>
      <c r="F5" s="162"/>
      <c r="G5" s="162"/>
    </row>
    <row r="6" spans="2:10" x14ac:dyDescent="0.2">
      <c r="B6" s="148"/>
      <c r="C6" s="152"/>
      <c r="D6" s="154"/>
      <c r="E6" s="154"/>
      <c r="F6" s="152"/>
      <c r="G6" s="152"/>
    </row>
    <row r="7" spans="2:10" x14ac:dyDescent="0.2">
      <c r="B7" s="45"/>
      <c r="C7" s="46" t="s">
        <v>17</v>
      </c>
      <c r="D7" s="46" t="s">
        <v>17</v>
      </c>
      <c r="E7" s="46" t="s">
        <v>17</v>
      </c>
      <c r="F7" s="46" t="s">
        <v>17</v>
      </c>
      <c r="G7" s="46" t="s">
        <v>17</v>
      </c>
    </row>
    <row r="8" spans="2:10" x14ac:dyDescent="0.2">
      <c r="B8" s="49">
        <v>43102</v>
      </c>
      <c r="C8" s="6">
        <v>25504</v>
      </c>
      <c r="D8" s="6">
        <v>24222</v>
      </c>
      <c r="E8" s="6">
        <v>1282</v>
      </c>
      <c r="F8" s="6">
        <v>487</v>
      </c>
      <c r="G8" s="6">
        <v>2248</v>
      </c>
    </row>
    <row r="9" spans="2:10" x14ac:dyDescent="0.2">
      <c r="B9" s="49">
        <v>43468</v>
      </c>
      <c r="C9" s="6">
        <v>25792</v>
      </c>
      <c r="D9" s="6">
        <v>24458</v>
      </c>
      <c r="E9" s="6">
        <v>1334</v>
      </c>
      <c r="F9" s="6">
        <v>421</v>
      </c>
      <c r="G9" s="6">
        <v>201</v>
      </c>
    </row>
    <row r="10" spans="2:10" x14ac:dyDescent="0.2">
      <c r="B10" s="49">
        <v>43834</v>
      </c>
      <c r="C10" s="6">
        <v>25657</v>
      </c>
      <c r="D10" s="6">
        <v>24348</v>
      </c>
      <c r="E10" s="6">
        <v>1309</v>
      </c>
      <c r="F10" s="6">
        <v>376</v>
      </c>
      <c r="G10" s="6">
        <v>169</v>
      </c>
    </row>
    <row r="11" spans="2:10" x14ac:dyDescent="0.2">
      <c r="B11" s="49">
        <v>44200</v>
      </c>
      <c r="C11" s="30">
        <v>25907</v>
      </c>
      <c r="D11" s="6">
        <v>24554</v>
      </c>
      <c r="E11" s="6">
        <v>1353</v>
      </c>
      <c r="F11" s="6">
        <v>337</v>
      </c>
      <c r="G11" s="6">
        <v>158</v>
      </c>
    </row>
    <row r="12" spans="2:10" ht="13.8" thickBot="1" x14ac:dyDescent="0.25">
      <c r="B12" s="29">
        <v>44565</v>
      </c>
      <c r="C12" s="97">
        <v>26587</v>
      </c>
      <c r="D12" s="95">
        <v>19982</v>
      </c>
      <c r="E12" s="95">
        <v>5153</v>
      </c>
      <c r="F12" s="93">
        <v>1452</v>
      </c>
      <c r="G12" s="93">
        <v>272</v>
      </c>
    </row>
    <row r="13" spans="2:10" x14ac:dyDescent="0.2">
      <c r="B13" s="141"/>
      <c r="C13" s="63"/>
      <c r="D13" s="63"/>
      <c r="E13" s="63"/>
      <c r="F13" s="61"/>
      <c r="G13" s="61"/>
    </row>
    <row r="14" spans="2:10" ht="20.100000000000001" customHeight="1" thickBot="1" x14ac:dyDescent="0.25">
      <c r="B14" s="7" t="s">
        <v>57</v>
      </c>
      <c r="G14" s="2"/>
    </row>
    <row r="15" spans="2:10" ht="13.5" customHeight="1" x14ac:dyDescent="0.2">
      <c r="B15" s="146" t="s">
        <v>0</v>
      </c>
      <c r="C15" s="172" t="s">
        <v>58</v>
      </c>
      <c r="D15" s="161" t="s">
        <v>67</v>
      </c>
      <c r="E15" s="9"/>
      <c r="F15" s="10"/>
      <c r="G15" s="10"/>
      <c r="H15" s="10"/>
      <c r="I15" s="10"/>
      <c r="J15" s="172" t="s">
        <v>60</v>
      </c>
    </row>
    <row r="16" spans="2:10" ht="13.5" customHeight="1" x14ac:dyDescent="0.2">
      <c r="B16" s="147"/>
      <c r="C16" s="151"/>
      <c r="D16" s="151"/>
      <c r="E16" s="153" t="s">
        <v>59</v>
      </c>
      <c r="F16" s="153" t="s">
        <v>61</v>
      </c>
      <c r="G16" s="153" t="s">
        <v>62</v>
      </c>
      <c r="H16" s="153" t="s">
        <v>63</v>
      </c>
      <c r="I16" s="173" t="s">
        <v>66</v>
      </c>
      <c r="J16" s="151"/>
    </row>
    <row r="17" spans="2:10" x14ac:dyDescent="0.2">
      <c r="B17" s="148"/>
      <c r="C17" s="152"/>
      <c r="D17" s="152"/>
      <c r="E17" s="154"/>
      <c r="F17" s="154"/>
      <c r="G17" s="154"/>
      <c r="H17" s="154"/>
      <c r="I17" s="174"/>
      <c r="J17" s="152"/>
    </row>
    <row r="18" spans="2:10" x14ac:dyDescent="0.2">
      <c r="B18" s="45"/>
      <c r="C18" s="46" t="s">
        <v>27</v>
      </c>
      <c r="D18" s="46" t="s">
        <v>27</v>
      </c>
      <c r="E18" s="46" t="s">
        <v>27</v>
      </c>
      <c r="F18" s="46" t="s">
        <v>27</v>
      </c>
      <c r="G18" s="46" t="s">
        <v>27</v>
      </c>
      <c r="H18" s="46" t="s">
        <v>27</v>
      </c>
      <c r="I18" s="46" t="s">
        <v>27</v>
      </c>
      <c r="J18" s="46" t="s">
        <v>27</v>
      </c>
    </row>
    <row r="19" spans="2:10" x14ac:dyDescent="0.2">
      <c r="B19" s="49">
        <v>43102</v>
      </c>
      <c r="C19" s="6">
        <v>22649004</v>
      </c>
      <c r="D19" s="6">
        <v>20750326</v>
      </c>
      <c r="E19" s="6">
        <v>20325283</v>
      </c>
      <c r="F19" s="6">
        <v>72697</v>
      </c>
      <c r="G19" s="6">
        <v>146629</v>
      </c>
      <c r="H19" s="6">
        <v>203370</v>
      </c>
      <c r="I19" s="6">
        <v>2347</v>
      </c>
      <c r="J19" s="6">
        <v>77400</v>
      </c>
    </row>
    <row r="20" spans="2:10" x14ac:dyDescent="0.2">
      <c r="B20" s="49">
        <v>43468</v>
      </c>
      <c r="C20" s="6">
        <v>22478484</v>
      </c>
      <c r="D20" s="6">
        <v>20611635</v>
      </c>
      <c r="E20" s="6">
        <v>20161602</v>
      </c>
      <c r="F20" s="6">
        <v>85874</v>
      </c>
      <c r="G20" s="6">
        <v>152389</v>
      </c>
      <c r="H20" s="6">
        <v>192024</v>
      </c>
      <c r="I20" s="6">
        <v>19745</v>
      </c>
      <c r="J20" s="6">
        <v>76550</v>
      </c>
    </row>
    <row r="21" spans="2:10" x14ac:dyDescent="0.2">
      <c r="B21" s="49">
        <v>43834</v>
      </c>
      <c r="C21" s="6">
        <v>22686251</v>
      </c>
      <c r="D21" s="6">
        <v>20866275</v>
      </c>
      <c r="E21" s="6">
        <v>20404799</v>
      </c>
      <c r="F21" s="6">
        <v>116052</v>
      </c>
      <c r="G21" s="6">
        <v>137983</v>
      </c>
      <c r="H21" s="6">
        <v>186663</v>
      </c>
      <c r="I21" s="6">
        <v>20778</v>
      </c>
      <c r="J21" s="6">
        <v>76700</v>
      </c>
    </row>
    <row r="22" spans="2:10" x14ac:dyDescent="0.2">
      <c r="B22" s="49">
        <v>44200</v>
      </c>
      <c r="C22" s="30">
        <v>23018915</v>
      </c>
      <c r="D22" s="6">
        <v>21183660</v>
      </c>
      <c r="E22" s="6">
        <v>20708118</v>
      </c>
      <c r="F22" s="6">
        <v>116281</v>
      </c>
      <c r="G22" s="6">
        <v>144016</v>
      </c>
      <c r="H22" s="6">
        <v>194990</v>
      </c>
      <c r="I22" s="6">
        <v>20255</v>
      </c>
      <c r="J22" s="6">
        <v>76850</v>
      </c>
    </row>
    <row r="23" spans="2:10" ht="13.8" thickBot="1" x14ac:dyDescent="0.25">
      <c r="B23" s="29">
        <v>44565</v>
      </c>
      <c r="C23" s="98">
        <v>23561298</v>
      </c>
      <c r="D23" s="99">
        <v>21624859</v>
      </c>
      <c r="E23" s="99">
        <v>21139447</v>
      </c>
      <c r="F23" s="99">
        <v>109452</v>
      </c>
      <c r="G23" s="99">
        <v>138130</v>
      </c>
      <c r="H23" s="99">
        <v>216764</v>
      </c>
      <c r="I23" s="99">
        <v>21066</v>
      </c>
      <c r="J23" s="99">
        <v>85255</v>
      </c>
    </row>
    <row r="24" spans="2:10" x14ac:dyDescent="0.2">
      <c r="B24" s="44" t="s">
        <v>68</v>
      </c>
    </row>
  </sheetData>
  <mergeCells count="15">
    <mergeCell ref="B4:B6"/>
    <mergeCell ref="C4:C6"/>
    <mergeCell ref="F4:F6"/>
    <mergeCell ref="G4:G6"/>
    <mergeCell ref="B15:B17"/>
    <mergeCell ref="C15:C17"/>
    <mergeCell ref="D15:D17"/>
    <mergeCell ref="J15:J17"/>
    <mergeCell ref="D5:D6"/>
    <mergeCell ref="E5:E6"/>
    <mergeCell ref="E16:E17"/>
    <mergeCell ref="F16:F17"/>
    <mergeCell ref="G16:G17"/>
    <mergeCell ref="H16:H17"/>
    <mergeCell ref="I16:I17"/>
  </mergeCells>
  <phoneticPr fontId="4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1C9D48F2-D723-4175-B190-531AA753C9E8}">
            <xm:f>年度表!#REF!</xm:f>
            <x14:dxf>
              <numFmt numFmtId="187" formatCode="&quot;令&quot;&quot;和&quot;&quot;元&quot;&quot;年&quot;&quot;度&quot;"/>
            </x14:dxf>
          </x14:cfRule>
          <xm:sqref>B7</xm:sqref>
        </x14:conditionalFormatting>
        <x14:conditionalFormatting xmlns:xm="http://schemas.microsoft.com/office/excel/2006/main">
          <x14:cfRule type="cellIs" priority="3" operator="equal" id="{DF237956-9830-4A4F-B4CE-2FD580232BF2}">
            <xm:f>年度表!#REF!</xm:f>
            <x14:dxf>
              <numFmt numFmtId="187" formatCode="&quot;令&quot;&quot;和&quot;&quot;元&quot;&quot;年&quot;&quot;度&quot;"/>
            </x14:dxf>
          </x14:cfRule>
          <xm:sqref>B18</xm:sqref>
        </x14:conditionalFormatting>
        <x14:conditionalFormatting xmlns:xm="http://schemas.microsoft.com/office/excel/2006/main">
          <x14:cfRule type="cellIs" priority="2" operator="equal" id="{D8F85F4E-7F2E-4585-88AB-7816A856E373}">
            <xm:f>年度表!$I$27</xm:f>
            <x14:dxf>
              <numFmt numFmtId="187" formatCode="&quot;令&quot;&quot;和&quot;&quot;元&quot;&quot;年&quot;&quot;度&quot;"/>
            </x14:dxf>
          </x14:cfRule>
          <xm:sqref>B19:B23</xm:sqref>
        </x14:conditionalFormatting>
        <x14:conditionalFormatting xmlns:xm="http://schemas.microsoft.com/office/excel/2006/main">
          <x14:cfRule type="cellIs" priority="1" operator="equal" id="{A826820B-9388-47AF-91B0-3475D7A0D78F}">
            <xm:f>年度表!$I$27</xm:f>
            <x14:dxf>
              <numFmt numFmtId="187" formatCode="&quot;令&quot;&quot;和&quot;&quot;元&quot;&quot;年&quot;&quot;度&quot;"/>
            </x14:dxf>
          </x14:cfRule>
          <xm:sqref>B8:B13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fitToPage="1"/>
  </sheetPr>
  <dimension ref="B2:J23"/>
  <sheetViews>
    <sheetView zoomScaleSheetLayoutView="100" workbookViewId="0">
      <selection activeCell="J22" sqref="J22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5" width="8.77734375" style="44" customWidth="1"/>
    <col min="6" max="6" width="9.21875" style="44" customWidth="1"/>
    <col min="7" max="9" width="8.77734375" style="44" customWidth="1"/>
    <col min="10" max="10" width="9.21875" style="44" customWidth="1"/>
    <col min="11" max="16384" width="2.6640625" style="44"/>
  </cols>
  <sheetData>
    <row r="2" spans="2:10" x14ac:dyDescent="0.2">
      <c r="B2" s="43" t="s">
        <v>405</v>
      </c>
    </row>
    <row r="3" spans="2:10" ht="2.1" customHeight="1" thickBot="1" x14ac:dyDescent="0.25">
      <c r="B3" s="43"/>
    </row>
    <row r="4" spans="2:10" ht="13.5" customHeight="1" x14ac:dyDescent="0.2">
      <c r="B4" s="146" t="s">
        <v>0</v>
      </c>
      <c r="C4" s="149" t="s">
        <v>334</v>
      </c>
      <c r="D4" s="149"/>
      <c r="E4" s="149"/>
      <c r="F4" s="144"/>
      <c r="G4" s="149" t="s">
        <v>73</v>
      </c>
      <c r="H4" s="149"/>
      <c r="I4" s="149"/>
      <c r="J4" s="144"/>
    </row>
    <row r="5" spans="2:10" ht="13.5" customHeight="1" x14ac:dyDescent="0.2">
      <c r="B5" s="147"/>
      <c r="C5" s="142" t="s">
        <v>69</v>
      </c>
      <c r="D5" s="142" t="s">
        <v>70</v>
      </c>
      <c r="E5" s="142" t="s">
        <v>71</v>
      </c>
      <c r="F5" s="175" t="s">
        <v>72</v>
      </c>
      <c r="G5" s="142" t="s">
        <v>69</v>
      </c>
      <c r="H5" s="142" t="s">
        <v>70</v>
      </c>
      <c r="I5" s="142" t="s">
        <v>71</v>
      </c>
      <c r="J5" s="175" t="s">
        <v>72</v>
      </c>
    </row>
    <row r="6" spans="2:10" x14ac:dyDescent="0.2">
      <c r="B6" s="148"/>
      <c r="C6" s="142"/>
      <c r="D6" s="142"/>
      <c r="E6" s="142"/>
      <c r="F6" s="143"/>
      <c r="G6" s="142"/>
      <c r="H6" s="142"/>
      <c r="I6" s="142"/>
      <c r="J6" s="143"/>
    </row>
    <row r="7" spans="2:10" x14ac:dyDescent="0.2">
      <c r="B7" s="45"/>
      <c r="C7" s="46" t="s">
        <v>17</v>
      </c>
      <c r="D7" s="46" t="s">
        <v>76</v>
      </c>
      <c r="E7" s="46" t="s">
        <v>27</v>
      </c>
      <c r="F7" s="46" t="s">
        <v>29</v>
      </c>
      <c r="G7" s="46" t="s">
        <v>17</v>
      </c>
      <c r="H7" s="46" t="s">
        <v>76</v>
      </c>
      <c r="I7" s="46" t="s">
        <v>27</v>
      </c>
      <c r="J7" s="46" t="s">
        <v>29</v>
      </c>
    </row>
    <row r="8" spans="2:10" x14ac:dyDescent="0.2">
      <c r="B8" s="53" t="s">
        <v>476</v>
      </c>
      <c r="C8" s="48">
        <v>20</v>
      </c>
      <c r="D8" s="48">
        <v>622</v>
      </c>
      <c r="E8" s="48">
        <v>1028</v>
      </c>
      <c r="F8" s="48">
        <v>51396</v>
      </c>
      <c r="G8" s="48">
        <v>6068</v>
      </c>
      <c r="H8" s="48">
        <v>112204</v>
      </c>
      <c r="I8" s="48">
        <v>424237</v>
      </c>
      <c r="J8" s="48">
        <v>69914</v>
      </c>
    </row>
    <row r="9" spans="2:10" x14ac:dyDescent="0.2">
      <c r="B9" s="53" t="s">
        <v>477</v>
      </c>
      <c r="C9" s="48">
        <v>16</v>
      </c>
      <c r="D9" s="48">
        <v>391</v>
      </c>
      <c r="E9" s="48">
        <v>630</v>
      </c>
      <c r="F9" s="48">
        <v>39324</v>
      </c>
      <c r="G9" s="48">
        <v>6171</v>
      </c>
      <c r="H9" s="48">
        <v>108410</v>
      </c>
      <c r="I9" s="48">
        <v>423159</v>
      </c>
      <c r="J9" s="48">
        <v>68572</v>
      </c>
    </row>
    <row r="10" spans="2:10" x14ac:dyDescent="0.2">
      <c r="B10" s="53" t="s">
        <v>478</v>
      </c>
      <c r="C10" s="47">
        <v>11</v>
      </c>
      <c r="D10" s="48">
        <v>510</v>
      </c>
      <c r="E10" s="48">
        <v>1084</v>
      </c>
      <c r="F10" s="48">
        <v>98514</v>
      </c>
      <c r="G10" s="48">
        <v>6184</v>
      </c>
      <c r="H10" s="48">
        <v>114130</v>
      </c>
      <c r="I10" s="48">
        <v>436118</v>
      </c>
      <c r="J10" s="48">
        <v>70524</v>
      </c>
    </row>
    <row r="11" spans="2:10" x14ac:dyDescent="0.2">
      <c r="B11" s="53" t="s">
        <v>479</v>
      </c>
      <c r="C11" s="62">
        <v>11</v>
      </c>
      <c r="D11" s="63">
        <v>290</v>
      </c>
      <c r="E11" s="63">
        <v>476</v>
      </c>
      <c r="F11" s="63">
        <v>43262</v>
      </c>
      <c r="G11" s="63">
        <v>6177</v>
      </c>
      <c r="H11" s="63">
        <v>115040</v>
      </c>
      <c r="I11" s="63">
        <v>429785</v>
      </c>
      <c r="J11" s="63">
        <v>69578</v>
      </c>
    </row>
    <row r="12" spans="2:10" ht="13.8" thickBot="1" x14ac:dyDescent="0.25">
      <c r="B12" s="108" t="s">
        <v>471</v>
      </c>
      <c r="C12" s="95">
        <v>11</v>
      </c>
      <c r="D12" s="95">
        <v>327</v>
      </c>
      <c r="E12" s="95">
        <v>408</v>
      </c>
      <c r="F12" s="95">
        <v>37108</v>
      </c>
      <c r="G12" s="95">
        <v>6192</v>
      </c>
      <c r="H12" s="95">
        <v>120962</v>
      </c>
      <c r="I12" s="95">
        <v>455194</v>
      </c>
      <c r="J12" s="95">
        <v>73513</v>
      </c>
    </row>
    <row r="13" spans="2:10" ht="13.8" thickBot="1" x14ac:dyDescent="0.25"/>
    <row r="14" spans="2:10" ht="13.5" customHeight="1" x14ac:dyDescent="0.2">
      <c r="B14" s="146" t="s">
        <v>0</v>
      </c>
      <c r="C14" s="149" t="s">
        <v>74</v>
      </c>
      <c r="D14" s="149"/>
      <c r="E14" s="149"/>
      <c r="F14" s="144"/>
      <c r="G14" s="149" t="s">
        <v>75</v>
      </c>
      <c r="H14" s="149"/>
      <c r="I14" s="149"/>
      <c r="J14" s="144"/>
    </row>
    <row r="15" spans="2:10" x14ac:dyDescent="0.2">
      <c r="B15" s="147"/>
      <c r="C15" s="142" t="s">
        <v>69</v>
      </c>
      <c r="D15" s="142" t="s">
        <v>70</v>
      </c>
      <c r="E15" s="142" t="s">
        <v>71</v>
      </c>
      <c r="F15" s="175" t="s">
        <v>72</v>
      </c>
      <c r="G15" s="142" t="s">
        <v>69</v>
      </c>
      <c r="H15" s="142" t="s">
        <v>70</v>
      </c>
      <c r="I15" s="142" t="s">
        <v>71</v>
      </c>
      <c r="J15" s="175" t="s">
        <v>72</v>
      </c>
    </row>
    <row r="16" spans="2:10" x14ac:dyDescent="0.2">
      <c r="B16" s="148"/>
      <c r="C16" s="142"/>
      <c r="D16" s="142"/>
      <c r="E16" s="142"/>
      <c r="F16" s="143"/>
      <c r="G16" s="142"/>
      <c r="H16" s="142"/>
      <c r="I16" s="142"/>
      <c r="J16" s="143"/>
    </row>
    <row r="17" spans="2:10" x14ac:dyDescent="0.2">
      <c r="B17" s="45"/>
      <c r="C17" s="46" t="s">
        <v>17</v>
      </c>
      <c r="D17" s="46" t="s">
        <v>76</v>
      </c>
      <c r="E17" s="46" t="s">
        <v>27</v>
      </c>
      <c r="F17" s="46" t="s">
        <v>29</v>
      </c>
      <c r="G17" s="46" t="s">
        <v>17</v>
      </c>
      <c r="H17" s="46" t="s">
        <v>76</v>
      </c>
      <c r="I17" s="46" t="s">
        <v>27</v>
      </c>
      <c r="J17" s="46" t="s">
        <v>29</v>
      </c>
    </row>
    <row r="18" spans="2:10" x14ac:dyDescent="0.2">
      <c r="B18" s="53" t="s">
        <v>476</v>
      </c>
      <c r="C18" s="48">
        <v>18852</v>
      </c>
      <c r="D18" s="48">
        <v>211618</v>
      </c>
      <c r="E18" s="48">
        <v>308732</v>
      </c>
      <c r="F18" s="48">
        <v>16377</v>
      </c>
      <c r="G18" s="48">
        <v>3214</v>
      </c>
      <c r="H18" s="48">
        <v>31995</v>
      </c>
      <c r="I18" s="48">
        <v>63037</v>
      </c>
      <c r="J18" s="48">
        <v>19613</v>
      </c>
    </row>
    <row r="19" spans="2:10" x14ac:dyDescent="0.2">
      <c r="B19" s="53" t="s">
        <v>477</v>
      </c>
      <c r="C19" s="48">
        <v>18446</v>
      </c>
      <c r="D19" s="48">
        <v>153980</v>
      </c>
      <c r="E19" s="48">
        <v>248252</v>
      </c>
      <c r="F19" s="48">
        <v>13458</v>
      </c>
      <c r="G19" s="48">
        <v>3116</v>
      </c>
      <c r="H19" s="48">
        <v>26431</v>
      </c>
      <c r="I19" s="48">
        <v>56900</v>
      </c>
      <c r="J19" s="48">
        <v>18260</v>
      </c>
    </row>
    <row r="20" spans="2:10" x14ac:dyDescent="0.2">
      <c r="B20" s="53" t="s">
        <v>478</v>
      </c>
      <c r="C20" s="47">
        <v>18150</v>
      </c>
      <c r="D20" s="48">
        <v>181029</v>
      </c>
      <c r="E20" s="48">
        <v>293152</v>
      </c>
      <c r="F20" s="48">
        <v>16152</v>
      </c>
      <c r="G20" s="48">
        <v>2927</v>
      </c>
      <c r="H20" s="48">
        <v>27202</v>
      </c>
      <c r="I20" s="48">
        <v>57898</v>
      </c>
      <c r="J20" s="48">
        <v>19780</v>
      </c>
    </row>
    <row r="21" spans="2:10" x14ac:dyDescent="0.2">
      <c r="B21" s="53" t="s">
        <v>479</v>
      </c>
      <c r="C21" s="62">
        <v>17747</v>
      </c>
      <c r="D21" s="63">
        <v>186689</v>
      </c>
      <c r="E21" s="63">
        <v>308950</v>
      </c>
      <c r="F21" s="63">
        <v>17409</v>
      </c>
      <c r="G21" s="63">
        <v>2780</v>
      </c>
      <c r="H21" s="63">
        <v>27551</v>
      </c>
      <c r="I21" s="63">
        <v>59003</v>
      </c>
      <c r="J21" s="63">
        <v>21224</v>
      </c>
    </row>
    <row r="22" spans="2:10" ht="13.8" thickBot="1" x14ac:dyDescent="0.25">
      <c r="B22" s="108" t="s">
        <v>471</v>
      </c>
      <c r="C22" s="95">
        <v>20835</v>
      </c>
      <c r="D22" s="95">
        <v>259887</v>
      </c>
      <c r="E22" s="95">
        <v>435087</v>
      </c>
      <c r="F22" s="95">
        <v>20883</v>
      </c>
      <c r="G22" s="95">
        <v>2700</v>
      </c>
      <c r="H22" s="95">
        <v>31029</v>
      </c>
      <c r="I22" s="95">
        <v>65543</v>
      </c>
      <c r="J22" s="95">
        <v>24275</v>
      </c>
    </row>
    <row r="23" spans="2:10" x14ac:dyDescent="0.2">
      <c r="B23" s="44" t="s">
        <v>35</v>
      </c>
    </row>
  </sheetData>
  <mergeCells count="22">
    <mergeCell ref="B14:B16"/>
    <mergeCell ref="C14:F14"/>
    <mergeCell ref="G14:J14"/>
    <mergeCell ref="G4:J4"/>
    <mergeCell ref="G5:G6"/>
    <mergeCell ref="H5:H6"/>
    <mergeCell ref="I5:I6"/>
    <mergeCell ref="J5:J6"/>
    <mergeCell ref="B4:B6"/>
    <mergeCell ref="C4:F4"/>
    <mergeCell ref="C5:C6"/>
    <mergeCell ref="D5:D6"/>
    <mergeCell ref="E5:E6"/>
    <mergeCell ref="F5:F6"/>
    <mergeCell ref="G15:G16"/>
    <mergeCell ref="H15:H16"/>
    <mergeCell ref="I15:I16"/>
    <mergeCell ref="J15:J16"/>
    <mergeCell ref="C15:C16"/>
    <mergeCell ref="D15:D16"/>
    <mergeCell ref="E15:E16"/>
    <mergeCell ref="F15:F16"/>
  </mergeCells>
  <phoneticPr fontId="4"/>
  <conditionalFormatting sqref="B8:B11">
    <cfRule type="cellIs" dxfId="106" priority="4" operator="equal">
      <formula>#REF!</formula>
    </cfRule>
  </conditionalFormatting>
  <conditionalFormatting sqref="B12">
    <cfRule type="cellIs" dxfId="105" priority="3" operator="equal">
      <formula>#REF!</formula>
    </cfRule>
  </conditionalFormatting>
  <conditionalFormatting sqref="B18:B21">
    <cfRule type="cellIs" dxfId="104" priority="2" operator="equal">
      <formula>#REF!</formula>
    </cfRule>
  </conditionalFormatting>
  <conditionalFormatting sqref="B22">
    <cfRule type="cellIs" dxfId="103" priority="1" operator="equal">
      <formula>#REF!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CCFFCC"/>
    <pageSetUpPr fitToPage="1"/>
  </sheetPr>
  <dimension ref="B2:K13"/>
  <sheetViews>
    <sheetView zoomScaleSheetLayoutView="100" workbookViewId="0">
      <selection activeCell="K12" sqref="K12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3" width="5.21875" style="44" bestFit="1" customWidth="1"/>
    <col min="4" max="5" width="9" style="44" bestFit="1" customWidth="1"/>
    <col min="6" max="11" width="8" style="44" customWidth="1"/>
    <col min="12" max="16384" width="2.6640625" style="44"/>
  </cols>
  <sheetData>
    <row r="2" spans="2:11" x14ac:dyDescent="0.2">
      <c r="B2" s="43" t="s">
        <v>406</v>
      </c>
    </row>
    <row r="3" spans="2:11" ht="2.1" customHeight="1" thickBot="1" x14ac:dyDescent="0.25">
      <c r="B3" s="43"/>
    </row>
    <row r="4" spans="2:11" x14ac:dyDescent="0.2">
      <c r="B4" s="146" t="s">
        <v>0</v>
      </c>
      <c r="C4" s="161" t="s">
        <v>77</v>
      </c>
      <c r="D4" s="161" t="s">
        <v>78</v>
      </c>
      <c r="E4" s="161" t="s">
        <v>79</v>
      </c>
      <c r="F4" s="149" t="s">
        <v>80</v>
      </c>
      <c r="G4" s="149"/>
      <c r="H4" s="149"/>
      <c r="I4" s="149"/>
      <c r="J4" s="149"/>
      <c r="K4" s="144"/>
    </row>
    <row r="5" spans="2:11" x14ac:dyDescent="0.2">
      <c r="B5" s="147"/>
      <c r="C5" s="162"/>
      <c r="D5" s="162"/>
      <c r="E5" s="162"/>
      <c r="F5" s="158" t="s">
        <v>82</v>
      </c>
      <c r="G5" s="158" t="s">
        <v>83</v>
      </c>
      <c r="H5" s="176" t="s">
        <v>84</v>
      </c>
      <c r="I5" s="158" t="s">
        <v>85</v>
      </c>
      <c r="J5" s="158" t="s">
        <v>86</v>
      </c>
      <c r="K5" s="155" t="s">
        <v>87</v>
      </c>
    </row>
    <row r="6" spans="2:11" x14ac:dyDescent="0.2">
      <c r="B6" s="148"/>
      <c r="C6" s="163"/>
      <c r="D6" s="163"/>
      <c r="E6" s="163"/>
      <c r="F6" s="160"/>
      <c r="G6" s="160"/>
      <c r="H6" s="177"/>
      <c r="I6" s="160"/>
      <c r="J6" s="160"/>
      <c r="K6" s="163"/>
    </row>
    <row r="7" spans="2:11" x14ac:dyDescent="0.2">
      <c r="B7" s="45"/>
      <c r="C7" s="46" t="s">
        <v>81</v>
      </c>
      <c r="D7" s="46" t="s">
        <v>38</v>
      </c>
      <c r="E7" s="46" t="s">
        <v>38</v>
      </c>
      <c r="F7" s="46" t="s">
        <v>42</v>
      </c>
      <c r="G7" s="46" t="s">
        <v>42</v>
      </c>
      <c r="H7" s="46" t="s">
        <v>42</v>
      </c>
      <c r="I7" s="46" t="s">
        <v>42</v>
      </c>
      <c r="J7" s="46" t="s">
        <v>42</v>
      </c>
      <c r="K7" s="46" t="s">
        <v>81</v>
      </c>
    </row>
    <row r="8" spans="2:11" x14ac:dyDescent="0.2">
      <c r="B8" s="53" t="s">
        <v>476</v>
      </c>
      <c r="C8" s="48">
        <v>291</v>
      </c>
      <c r="D8" s="48">
        <v>84134</v>
      </c>
      <c r="E8" s="48">
        <v>289.12027491408935</v>
      </c>
      <c r="F8" s="48">
        <v>1828</v>
      </c>
      <c r="G8" s="48">
        <v>51</v>
      </c>
      <c r="H8" s="48">
        <v>20</v>
      </c>
      <c r="I8" s="48">
        <v>45</v>
      </c>
      <c r="J8" s="48">
        <v>0</v>
      </c>
      <c r="K8" s="48">
        <v>0</v>
      </c>
    </row>
    <row r="9" spans="2:11" x14ac:dyDescent="0.2">
      <c r="B9" s="53" t="s">
        <v>477</v>
      </c>
      <c r="C9" s="48">
        <v>247</v>
      </c>
      <c r="D9" s="48">
        <v>37035</v>
      </c>
      <c r="E9" s="48">
        <v>149.93927125506073</v>
      </c>
      <c r="F9" s="48">
        <v>931</v>
      </c>
      <c r="G9" s="48">
        <v>27</v>
      </c>
      <c r="H9" s="48">
        <v>14</v>
      </c>
      <c r="I9" s="48">
        <v>14</v>
      </c>
      <c r="J9" s="48">
        <v>0</v>
      </c>
      <c r="K9" s="48">
        <v>0</v>
      </c>
    </row>
    <row r="10" spans="2:11" x14ac:dyDescent="0.2">
      <c r="B10" s="53" t="s">
        <v>478</v>
      </c>
      <c r="C10" s="47">
        <v>194</v>
      </c>
      <c r="D10" s="48">
        <v>31905</v>
      </c>
      <c r="E10" s="48">
        <v>164.45876288659792</v>
      </c>
      <c r="F10" s="48">
        <v>764</v>
      </c>
      <c r="G10" s="48">
        <v>22</v>
      </c>
      <c r="H10" s="48">
        <v>23</v>
      </c>
      <c r="I10" s="48">
        <v>37</v>
      </c>
      <c r="J10" s="48" t="s">
        <v>107</v>
      </c>
      <c r="K10" s="48" t="s">
        <v>107</v>
      </c>
    </row>
    <row r="11" spans="2:11" x14ac:dyDescent="0.2">
      <c r="B11" s="53" t="s">
        <v>479</v>
      </c>
      <c r="C11" s="54">
        <v>259</v>
      </c>
      <c r="D11" s="63">
        <v>28410</v>
      </c>
      <c r="E11" s="61">
        <v>146</v>
      </c>
      <c r="F11" s="63">
        <v>1572</v>
      </c>
      <c r="G11" s="61">
        <v>12</v>
      </c>
      <c r="H11" s="61">
        <v>30</v>
      </c>
      <c r="I11" s="61">
        <v>61</v>
      </c>
      <c r="J11" s="64" t="s">
        <v>463</v>
      </c>
      <c r="K11" s="61">
        <v>13</v>
      </c>
    </row>
    <row r="12" spans="2:11" ht="13.8" thickBot="1" x14ac:dyDescent="0.25">
      <c r="B12" s="108" t="s">
        <v>471</v>
      </c>
      <c r="C12" s="93">
        <v>291</v>
      </c>
      <c r="D12" s="95">
        <v>43865</v>
      </c>
      <c r="E12" s="93">
        <v>151</v>
      </c>
      <c r="F12" s="95">
        <v>1331</v>
      </c>
      <c r="G12" s="93">
        <v>287</v>
      </c>
      <c r="H12" s="93">
        <v>35</v>
      </c>
      <c r="I12" s="93">
        <v>66</v>
      </c>
      <c r="J12" s="96" t="s">
        <v>107</v>
      </c>
      <c r="K12" s="96" t="s">
        <v>107</v>
      </c>
    </row>
    <row r="13" spans="2:11" x14ac:dyDescent="0.2">
      <c r="B13" s="44" t="s">
        <v>51</v>
      </c>
    </row>
  </sheetData>
  <mergeCells count="11">
    <mergeCell ref="J5:J6"/>
    <mergeCell ref="K5:K6"/>
    <mergeCell ref="B4:B6"/>
    <mergeCell ref="C4:C6"/>
    <mergeCell ref="D4:D6"/>
    <mergeCell ref="E4:E6"/>
    <mergeCell ref="F4:K4"/>
    <mergeCell ref="F5:F6"/>
    <mergeCell ref="G5:G6"/>
    <mergeCell ref="H5:H6"/>
    <mergeCell ref="I5:I6"/>
  </mergeCells>
  <phoneticPr fontId="4"/>
  <conditionalFormatting sqref="B8:B11">
    <cfRule type="cellIs" dxfId="102" priority="2" operator="equal">
      <formula>#REF!</formula>
    </cfRule>
  </conditionalFormatting>
  <conditionalFormatting sqref="B12">
    <cfRule type="cellIs" dxfId="101" priority="1" operator="equal">
      <formula>#REF!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CCFFCC"/>
    <pageSetUpPr fitToPage="1"/>
  </sheetPr>
  <dimension ref="B2:D11"/>
  <sheetViews>
    <sheetView zoomScaleSheetLayoutView="100" workbookViewId="0">
      <selection activeCell="D10" sqref="D10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4" width="10.88671875" style="44" customWidth="1"/>
    <col min="5" max="16384" width="2.6640625" style="44"/>
  </cols>
  <sheetData>
    <row r="2" spans="2:4" x14ac:dyDescent="0.2">
      <c r="B2" s="43" t="s">
        <v>407</v>
      </c>
    </row>
    <row r="3" spans="2:4" ht="2.1" customHeight="1" thickBot="1" x14ac:dyDescent="0.25">
      <c r="B3" s="43"/>
    </row>
    <row r="4" spans="2:4" x14ac:dyDescent="0.2">
      <c r="B4" s="76" t="s">
        <v>88</v>
      </c>
      <c r="C4" s="77" t="s">
        <v>89</v>
      </c>
      <c r="D4" s="74" t="s">
        <v>41</v>
      </c>
    </row>
    <row r="5" spans="2:4" x14ac:dyDescent="0.2">
      <c r="B5" s="45"/>
      <c r="C5" s="46" t="s">
        <v>76</v>
      </c>
      <c r="D5" s="46" t="s">
        <v>38</v>
      </c>
    </row>
    <row r="6" spans="2:4" x14ac:dyDescent="0.2">
      <c r="B6" s="31">
        <v>43468</v>
      </c>
      <c r="C6" s="48">
        <v>762</v>
      </c>
      <c r="D6" s="48">
        <v>13718</v>
      </c>
    </row>
    <row r="7" spans="2:4" x14ac:dyDescent="0.2">
      <c r="B7" s="31" t="s">
        <v>480</v>
      </c>
      <c r="C7" s="48">
        <v>523</v>
      </c>
      <c r="D7" s="48">
        <v>7167</v>
      </c>
    </row>
    <row r="8" spans="2:4" x14ac:dyDescent="0.2">
      <c r="B8" s="31" t="s">
        <v>481</v>
      </c>
      <c r="C8" s="47">
        <v>466</v>
      </c>
      <c r="D8" s="48">
        <v>8795</v>
      </c>
    </row>
    <row r="9" spans="2:4" x14ac:dyDescent="0.2">
      <c r="B9" s="31" t="s">
        <v>482</v>
      </c>
      <c r="C9" s="54">
        <v>348</v>
      </c>
      <c r="D9" s="57">
        <v>6790</v>
      </c>
    </row>
    <row r="10" spans="2:4" ht="13.8" thickBot="1" x14ac:dyDescent="0.25">
      <c r="B10" s="100" t="s">
        <v>483</v>
      </c>
      <c r="C10" s="93">
        <v>533</v>
      </c>
      <c r="D10" s="94">
        <v>7480</v>
      </c>
    </row>
    <row r="11" spans="2:4" x14ac:dyDescent="0.2">
      <c r="B11" s="44" t="s">
        <v>90</v>
      </c>
    </row>
  </sheetData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BB93D134-4DE1-465C-9317-E8F2F1D9E2EB}">
            <xm:f>年度表!$I$27</xm:f>
            <x14:dxf>
              <numFmt numFmtId="188" formatCode="&quot;令&quot;&quot;和&quot;&quot;元&quot;&quot;年&quot;"/>
            </x14:dxf>
          </x14:cfRule>
          <xm:sqref>B6:B10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9227-8A4F-4AF5-A605-3412501D0D5D}">
  <sheetPr>
    <tabColor rgb="FFCCFFCC"/>
    <pageSetUpPr fitToPage="1"/>
  </sheetPr>
  <dimension ref="B2:E12"/>
  <sheetViews>
    <sheetView zoomScaleNormal="100" zoomScaleSheetLayoutView="100" workbookViewId="0">
      <selection activeCell="E11" sqref="E11"/>
    </sheetView>
  </sheetViews>
  <sheetFormatPr defaultColWidth="2.6640625" defaultRowHeight="13.2" x14ac:dyDescent="0.2"/>
  <cols>
    <col min="1" max="1" width="2.6640625" style="44"/>
    <col min="2" max="2" width="11.109375" style="44" bestFit="1" customWidth="1"/>
    <col min="3" max="5" width="10.88671875" style="44" customWidth="1"/>
    <col min="6" max="16384" width="2.6640625" style="44"/>
  </cols>
  <sheetData>
    <row r="2" spans="2:5" x14ac:dyDescent="0.2">
      <c r="B2" s="43" t="s">
        <v>408</v>
      </c>
    </row>
    <row r="3" spans="2:5" ht="2.1" customHeight="1" thickBot="1" x14ac:dyDescent="0.25">
      <c r="B3" s="43"/>
    </row>
    <row r="4" spans="2:5" x14ac:dyDescent="0.2">
      <c r="B4" s="146" t="s">
        <v>88</v>
      </c>
      <c r="C4" s="144" t="s">
        <v>41</v>
      </c>
      <c r="D4" s="145"/>
      <c r="E4" s="145"/>
    </row>
    <row r="5" spans="2:5" x14ac:dyDescent="0.2">
      <c r="B5" s="148"/>
      <c r="C5" s="85" t="s">
        <v>4</v>
      </c>
      <c r="D5" s="85" t="s">
        <v>91</v>
      </c>
      <c r="E5" s="86" t="s">
        <v>92</v>
      </c>
    </row>
    <row r="6" spans="2:5" x14ac:dyDescent="0.2">
      <c r="B6" s="45"/>
      <c r="C6" s="46" t="s">
        <v>17</v>
      </c>
      <c r="D6" s="46" t="s">
        <v>17</v>
      </c>
      <c r="E6" s="46" t="s">
        <v>17</v>
      </c>
    </row>
    <row r="7" spans="2:5" x14ac:dyDescent="0.2">
      <c r="B7" s="31">
        <v>43468</v>
      </c>
      <c r="C7" s="48">
        <v>22383</v>
      </c>
      <c r="D7" s="48">
        <v>7324</v>
      </c>
      <c r="E7" s="48">
        <v>8994</v>
      </c>
    </row>
    <row r="8" spans="2:5" x14ac:dyDescent="0.2">
      <c r="B8" s="31" t="s">
        <v>480</v>
      </c>
      <c r="C8" s="48">
        <v>13487</v>
      </c>
      <c r="D8" s="48">
        <v>6883</v>
      </c>
      <c r="E8" s="48">
        <v>6604</v>
      </c>
    </row>
    <row r="9" spans="2:5" x14ac:dyDescent="0.2">
      <c r="B9" s="31" t="s">
        <v>481</v>
      </c>
      <c r="C9" s="47">
        <v>9096</v>
      </c>
      <c r="D9" s="48">
        <v>4678</v>
      </c>
      <c r="E9" s="48">
        <v>4418</v>
      </c>
    </row>
    <row r="10" spans="2:5" x14ac:dyDescent="0.2">
      <c r="B10" s="31" t="s">
        <v>482</v>
      </c>
      <c r="C10" s="47">
        <v>4995</v>
      </c>
      <c r="D10" s="57">
        <v>2636</v>
      </c>
      <c r="E10" s="57">
        <v>2359</v>
      </c>
    </row>
    <row r="11" spans="2:5" ht="13.8" thickBot="1" x14ac:dyDescent="0.25">
      <c r="B11" s="100" t="s">
        <v>483</v>
      </c>
      <c r="C11" s="94">
        <v>11314</v>
      </c>
      <c r="D11" s="94">
        <v>6483</v>
      </c>
      <c r="E11" s="94">
        <v>4831</v>
      </c>
    </row>
    <row r="12" spans="2:5" x14ac:dyDescent="0.2">
      <c r="B12" s="44" t="s">
        <v>90</v>
      </c>
    </row>
  </sheetData>
  <mergeCells count="2">
    <mergeCell ref="B4:B5"/>
    <mergeCell ref="C4:E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D52E21C-F42C-441E-82BF-D33FB48D74DF}">
            <xm:f>年度表!$I$27</xm:f>
            <x14:dxf>
              <numFmt numFmtId="188" formatCode="&quot;令&quot;&quot;和&quot;&quot;元&quot;&quot;年&quot;"/>
            </x14:dxf>
          </x14:cfRule>
          <xm:sqref>B7:B11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43</vt:i4>
      </vt:variant>
      <vt:variant>
        <vt:lpstr>名前付き一覧</vt:lpstr>
      </vt:variant>
      <vt:variant>
        <vt:i4>42</vt:i4>
      </vt:variant>
    </vt:vector>
  </HeadingPairs>
  <TitlesOfParts>
    <vt:vector size="85" baseType="lpstr">
      <vt:lpstr>年度表</vt:lpstr>
      <vt:lpstr>119</vt:lpstr>
      <vt:lpstr>120</vt:lpstr>
      <vt:lpstr>121</vt:lpstr>
      <vt:lpstr>122</vt:lpstr>
      <vt:lpstr>123</vt:lpstr>
      <vt:lpstr>124</vt:lpstr>
      <vt:lpstr>125</vt:lpstr>
      <vt:lpstr>126</vt:lpstr>
      <vt:lpstr>127</vt:lpstr>
      <vt:lpstr>128</vt:lpstr>
      <vt:lpstr>129</vt:lpstr>
      <vt:lpstr>130</vt:lpstr>
      <vt:lpstr>131</vt:lpstr>
      <vt:lpstr>132</vt:lpstr>
      <vt:lpstr>133</vt:lpstr>
      <vt:lpstr>134</vt:lpstr>
      <vt:lpstr>135</vt:lpstr>
      <vt:lpstr>136</vt:lpstr>
      <vt:lpstr>137</vt:lpstr>
      <vt:lpstr>138</vt:lpstr>
      <vt:lpstr>139</vt:lpstr>
      <vt:lpstr>140</vt:lpstr>
      <vt:lpstr>141</vt:lpstr>
      <vt:lpstr>142</vt:lpstr>
      <vt:lpstr>143 </vt:lpstr>
      <vt:lpstr>144</vt:lpstr>
      <vt:lpstr>145</vt:lpstr>
      <vt:lpstr>146 </vt:lpstr>
      <vt:lpstr>147</vt:lpstr>
      <vt:lpstr>148</vt:lpstr>
      <vt:lpstr>149</vt:lpstr>
      <vt:lpstr>150</vt:lpstr>
      <vt:lpstr>151</vt:lpstr>
      <vt:lpstr>152</vt:lpstr>
      <vt:lpstr>153 </vt:lpstr>
      <vt:lpstr>154</vt:lpstr>
      <vt:lpstr>155</vt:lpstr>
      <vt:lpstr>156 </vt:lpstr>
      <vt:lpstr>157</vt:lpstr>
      <vt:lpstr>158 </vt:lpstr>
      <vt:lpstr>159</vt:lpstr>
      <vt:lpstr>160</vt:lpstr>
      <vt:lpstr>'119'!Print_Area</vt:lpstr>
      <vt:lpstr>'120'!Print_Area</vt:lpstr>
      <vt:lpstr>'121'!Print_Area</vt:lpstr>
      <vt:lpstr>'122'!Print_Area</vt:lpstr>
      <vt:lpstr>'123'!Print_Area</vt:lpstr>
      <vt:lpstr>'124'!Print_Area</vt:lpstr>
      <vt:lpstr>'125'!Print_Area</vt:lpstr>
      <vt:lpstr>'126'!Print_Area</vt:lpstr>
      <vt:lpstr>'127'!Print_Area</vt:lpstr>
      <vt:lpstr>'128'!Print_Area</vt:lpstr>
      <vt:lpstr>'129'!Print_Area</vt:lpstr>
      <vt:lpstr>'130'!Print_Area</vt:lpstr>
      <vt:lpstr>'131'!Print_Area</vt:lpstr>
      <vt:lpstr>'132'!Print_Area</vt:lpstr>
      <vt:lpstr>'133'!Print_Area</vt:lpstr>
      <vt:lpstr>'134'!Print_Area</vt:lpstr>
      <vt:lpstr>'135'!Print_Area</vt:lpstr>
      <vt:lpstr>'136'!Print_Area</vt:lpstr>
      <vt:lpstr>'137'!Print_Area</vt:lpstr>
      <vt:lpstr>'138'!Print_Area</vt:lpstr>
      <vt:lpstr>'139'!Print_Area</vt:lpstr>
      <vt:lpstr>'140'!Print_Area</vt:lpstr>
      <vt:lpstr>'141'!Print_Area</vt:lpstr>
      <vt:lpstr>'142'!Print_Area</vt:lpstr>
      <vt:lpstr>'143 '!Print_Area</vt:lpstr>
      <vt:lpstr>'144'!Print_Area</vt:lpstr>
      <vt:lpstr>'145'!Print_Area</vt:lpstr>
      <vt:lpstr>'146 '!Print_Area</vt:lpstr>
      <vt:lpstr>'147'!Print_Area</vt:lpstr>
      <vt:lpstr>'148'!Print_Area</vt:lpstr>
      <vt:lpstr>'149'!Print_Area</vt:lpstr>
      <vt:lpstr>'150'!Print_Area</vt:lpstr>
      <vt:lpstr>'151'!Print_Area</vt:lpstr>
      <vt:lpstr>'152'!Print_Area</vt:lpstr>
      <vt:lpstr>'153 '!Print_Area</vt:lpstr>
      <vt:lpstr>'154'!Print_Area</vt:lpstr>
      <vt:lpstr>'155'!Print_Area</vt:lpstr>
      <vt:lpstr>'156 '!Print_Area</vt:lpstr>
      <vt:lpstr>'157'!Print_Area</vt:lpstr>
      <vt:lpstr>'158 '!Print_Area</vt:lpstr>
      <vt:lpstr>'159'!Print_Area</vt:lpstr>
      <vt:lpstr>'160'!Print_Area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政策企画課</dc:creator>
  <cp:lastModifiedBy>近藤 拓真</cp:lastModifiedBy>
  <cp:lastPrinted>2023-07-04T06:02:31Z</cp:lastPrinted>
  <dcterms:created xsi:type="dcterms:W3CDTF">2015-04-15T04:47:49Z</dcterms:created>
  <dcterms:modified xsi:type="dcterms:W3CDTF">2025-03-27T00:42:50Z</dcterms:modified>
</cp:coreProperties>
</file>