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fileSharing readOnlyRecommended="1"/>
  <workbookPr codeName="ThisWorkbook" defaultThemeVersion="124226"/>
  <mc:AlternateContent>
    <mc:Choice Requires="x15">
      <x15ac:absPath xmlns:x15ac="http://schemas.microsoft.com/office/spreadsheetml/2010/11/ac" url="\\Sv001\共有1\04地域振興部\01コミュニティ助成事業\02_令和\8年度\01_要綱等\05_芸術様式・付属資料\令和8年度様式（芸術）\様式関係\"/>
    </mc:Choice>
  </mc:AlternateContent>
  <xr:revisionPtr revIDLastSave="0" documentId="13_ncr:1_{890B7FFE-7714-4CB4-965D-0F167464BDC0}" xr6:coauthVersionLast="47" xr6:coauthVersionMax="47" xr10:uidLastSave="{00000000-0000-0000-0000-000000000000}"/>
  <bookViews>
    <workbookView xWindow="13575" yWindow="1095" windowWidth="14610" windowHeight="14235" tabRatio="915" xr2:uid="{00000000-000D-0000-FFFF-FFFF00000000}"/>
  </bookViews>
  <sheets>
    <sheet name="別記様式１-Ｂ" sheetId="1" r:id="rId1"/>
    <sheet name="１－Ｂ申請概要" sheetId="5" r:id="rId2"/>
    <sheet name="１－Ｂ助成対象経費の内訳（予定）" sheetId="3" r:id="rId3"/>
    <sheet name="反映"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AH2" i="4"/>
  <c r="AG2" i="4"/>
  <c r="AF2" i="4"/>
  <c r="AE2" i="4"/>
  <c r="X2" i="4"/>
  <c r="J51" i="3"/>
  <c r="G51" i="3"/>
  <c r="M50" i="3"/>
  <c r="P49" i="3"/>
  <c r="M49" i="3"/>
  <c r="P48" i="3"/>
  <c r="M48" i="3"/>
  <c r="P47" i="3"/>
  <c r="M47" i="3"/>
  <c r="P46" i="3"/>
  <c r="M46" i="3"/>
  <c r="P45" i="3"/>
  <c r="M45" i="3"/>
  <c r="P44" i="3"/>
  <c r="M44" i="3"/>
  <c r="P43" i="3"/>
  <c r="M43" i="3"/>
  <c r="P42" i="3"/>
  <c r="M42" i="3"/>
  <c r="P41" i="3"/>
  <c r="M41" i="3"/>
  <c r="M40" i="3"/>
  <c r="M51" i="3"/>
  <c r="Z10" i="3"/>
  <c r="X3" i="3"/>
  <c r="W3" i="3"/>
  <c r="V3" i="3"/>
  <c r="T3" i="3"/>
  <c r="H10" i="3" s="1"/>
  <c r="CC2" i="4" s="1"/>
  <c r="CS2" i="4"/>
  <c r="CR2" i="4"/>
  <c r="CP2" i="4"/>
  <c r="CN2" i="4"/>
  <c r="CM2" i="4"/>
  <c r="CL2" i="4"/>
  <c r="CK2" i="4"/>
  <c r="CJ2" i="4"/>
  <c r="CI2" i="4"/>
  <c r="CH2" i="4"/>
  <c r="CG2" i="4"/>
  <c r="CF2" i="4"/>
  <c r="CD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D2" i="4"/>
  <c r="AC2" i="4"/>
  <c r="AB2" i="4"/>
  <c r="AA2" i="4"/>
  <c r="W2" i="4"/>
  <c r="V2" i="4"/>
  <c r="U2" i="4"/>
  <c r="T2" i="4"/>
  <c r="S2" i="4"/>
  <c r="R2" i="4"/>
  <c r="Q2" i="4"/>
  <c r="P2" i="4"/>
  <c r="N2" i="4"/>
  <c r="M2" i="4"/>
  <c r="O2" i="4"/>
  <c r="L2" i="4"/>
  <c r="K2" i="4"/>
  <c r="J2" i="4"/>
  <c r="I2" i="4"/>
  <c r="H2" i="4"/>
  <c r="F2" i="4"/>
  <c r="E2" i="4"/>
  <c r="D2" i="4"/>
  <c r="C2" i="4"/>
  <c r="B2" i="4"/>
  <c r="A2" i="4"/>
  <c r="O42" i="5"/>
  <c r="O40" i="5"/>
  <c r="O38" i="5"/>
  <c r="O11" i="5"/>
  <c r="D29" i="3"/>
  <c r="Z6" i="3" s="1"/>
  <c r="Z8" i="3" s="1"/>
  <c r="T77" i="3"/>
  <c r="S77" i="3"/>
  <c r="T76" i="3"/>
  <c r="S76" i="3"/>
  <c r="T75" i="3"/>
  <c r="S75" i="3"/>
  <c r="T74" i="3"/>
  <c r="S74" i="3"/>
  <c r="T73" i="3"/>
  <c r="S73" i="3"/>
  <c r="P78" i="3"/>
  <c r="CT2" i="4" s="1"/>
  <c r="T42" i="3"/>
  <c r="T40" i="3"/>
  <c r="J60" i="3"/>
  <c r="J59" i="3"/>
  <c r="J61" i="3"/>
  <c r="G64" i="3"/>
  <c r="J63" i="3"/>
  <c r="J62" i="3"/>
  <c r="S63" i="3"/>
  <c r="S62" i="3"/>
  <c r="S61" i="3"/>
  <c r="S60" i="3"/>
  <c r="S59" i="3"/>
  <c r="T49" i="3"/>
  <c r="T48" i="3"/>
  <c r="T47" i="3"/>
  <c r="T46" i="3"/>
  <c r="T45" i="3"/>
  <c r="T44" i="3"/>
  <c r="T43" i="3"/>
  <c r="T41" i="3"/>
  <c r="S50" i="3"/>
  <c r="S49" i="3"/>
  <c r="S48" i="3"/>
  <c r="S47" i="3"/>
  <c r="S46" i="3"/>
  <c r="S45" i="3"/>
  <c r="S44" i="3"/>
  <c r="S43" i="3"/>
  <c r="S42" i="3"/>
  <c r="S41" i="3"/>
  <c r="S40" i="3"/>
  <c r="CO2" i="4"/>
  <c r="J64" i="3"/>
  <c r="BV2" i="4"/>
  <c r="P40" i="3"/>
  <c r="P51" i="3"/>
  <c r="CQ2" i="4" s="1"/>
  <c r="E13" i="3"/>
  <c r="Z12" i="3" l="1"/>
  <c r="E11" i="3" s="1"/>
  <c r="E12" i="3" s="1"/>
  <c r="BY2" i="4" s="1"/>
  <c r="H13" i="3"/>
  <c r="CE2" i="4" s="1"/>
  <c r="Z1" i="3"/>
  <c r="Z3" i="3" s="1"/>
  <c r="BZ2" i="4"/>
  <c r="Z4" i="3"/>
  <c r="BX2" i="4" l="1"/>
</calcChain>
</file>

<file path=xl/sharedStrings.xml><?xml version="1.0" encoding="utf-8"?>
<sst xmlns="http://schemas.openxmlformats.org/spreadsheetml/2006/main" count="421" uniqueCount="318">
  <si>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</si>
  <si>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</si>
  <si>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</si>
  <si>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</si>
  <si>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</si>
  <si>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</si>
  <si>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</si>
  <si>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</si>
  <si>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</si>
  <si>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3"/>
  </si>
  <si>
    <t>氏名</t>
    <rPh sb="0" eb="2">
      <t>シメイ</t>
    </rPh>
    <phoneticPr fontId="3"/>
  </si>
  <si>
    <t>代表者職氏名</t>
  </si>
  <si>
    <t>事務局所在地</t>
  </si>
  <si>
    <t>助成申請額</t>
  </si>
  <si>
    <t>人</t>
  </si>
  <si>
    <t>選定理由及び事業参画の内容</t>
  </si>
  <si>
    <t>担当部課名</t>
  </si>
  <si>
    <t>担当者職氏名</t>
  </si>
  <si>
    <t>団体名</t>
  </si>
  <si>
    <t>収容定数</t>
  </si>
  <si>
    <t>複数会場</t>
    <rPh sb="0" eb="2">
      <t>フクスウ</t>
    </rPh>
    <rPh sb="2" eb="4">
      <t>カイジョウ</t>
    </rPh>
    <phoneticPr fontId="3"/>
  </si>
  <si>
    <t>住所</t>
    <rPh sb="0" eb="2">
      <t>ジュウショ</t>
    </rPh>
    <phoneticPr fontId="3"/>
  </si>
  <si>
    <t>所 在 地
連 絡 先</t>
    <phoneticPr fontId="3"/>
  </si>
  <si>
    <t>別紙２</t>
  </si>
  <si>
    <t>１　財源内訳（予定）</t>
  </si>
  <si>
    <t>項　　　目</t>
  </si>
  <si>
    <t>金　　　額(円)</t>
  </si>
  <si>
    <t>備　　　　　考</t>
  </si>
  <si>
    <t>　※１　(Ｈ)は、次ページ「２　支出内訳」の「負担金又は補助金等(Ｈ)」欄を示す。</t>
  </si>
  <si>
    <t>　※２　(Ｇ)は、次ページ「２　支出内訳」の「合計(Ｇ)」欄を示す。</t>
  </si>
  <si>
    <t>２　支出内訳（予定）</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</si>
  <si>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</si>
  <si>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</si>
  <si>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</si>
  <si>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</si>
  <si>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</si>
  <si>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</si>
  <si>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</si>
  <si>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</si>
  <si>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</si>
  <si>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</si>
  <si>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席　種</t>
  </si>
  <si>
    <t>設定単価</t>
  </si>
  <si>
    <t>(ａ)</t>
  </si>
  <si>
    <t>(ｂ)</t>
  </si>
  <si>
    <t>設定席数</t>
  </si>
  <si>
    <t>(ｃ)</t>
  </si>
  <si>
    <t>入場見込席数</t>
  </si>
  <si>
    <t>(ｄ)</t>
  </si>
  <si>
    <t>(ａ)×(ｄ)</t>
  </si>
  <si>
    <t>円</t>
  </si>
  <si>
    <t>招待席</t>
  </si>
  <si>
    <t>計</t>
  </si>
  <si>
    <t>※　入場見込率６５％として算定してください(ｄ＝ｃ×0.65)。</t>
  </si>
  <si>
    <t>【設定席数（ｃ）の設定根拠】</t>
  </si>
  <si>
    <t xml:space="preserve"> (2)　展覧会等の場合の入場料</t>
  </si>
  <si>
    <t>名　　称</t>
  </si>
  <si>
    <t>入場見込数</t>
  </si>
  <si>
    <t>入場料収入見込額</t>
  </si>
  <si>
    <t>(ａ)×(ｂ)</t>
  </si>
  <si>
    <t>備考</t>
  </si>
  <si>
    <t>※　美術館等を会場とする場合は､類似する事業の実績等を参考に算出してください｡</t>
  </si>
  <si>
    <t>団　体　名</t>
  </si>
  <si>
    <t>助成金・補助金等の名称</t>
  </si>
  <si>
    <t>金　　額</t>
  </si>
  <si>
    <t>円</t>
    <rPh sb="0" eb="1">
      <t>エン</t>
    </rPh>
    <phoneticPr fontId="3"/>
  </si>
  <si>
    <t>席</t>
    <rPh sb="0" eb="1">
      <t>セキ</t>
    </rPh>
    <phoneticPr fontId="3"/>
  </si>
  <si>
    <t>計</t>
    <rPh sb="0" eb="1">
      <t>ケイ</t>
    </rPh>
    <phoneticPr fontId="3"/>
  </si>
  <si>
    <t>入場料収入見込額</t>
    <rPh sb="2" eb="3">
      <t>リョウ</t>
    </rPh>
    <phoneticPr fontId="3"/>
  </si>
  <si>
    <t>４　(Ｂ)の寄付金、協賛金、助成金、補助金等の明細</t>
  </si>
  <si>
    <t>号</t>
    <rPh sb="0" eb="1">
      <t>ゴウ</t>
    </rPh>
    <phoneticPr fontId="3"/>
  </si>
  <si>
    <t>日</t>
    <rPh sb="0" eb="1">
      <t>ヒ</t>
    </rPh>
    <phoneticPr fontId="3"/>
  </si>
  <si>
    <t>月</t>
    <rPh sb="0" eb="1">
      <t>ツキ</t>
    </rPh>
    <phoneticPr fontId="3"/>
  </si>
  <si>
    <t>第</t>
    <rPh sb="0" eb="1">
      <t>ダイ</t>
    </rPh>
    <phoneticPr fontId="3"/>
  </si>
  <si>
    <t>年</t>
    <rPh sb="0" eb="1">
      <t>ネン</t>
    </rPh>
    <phoneticPr fontId="3"/>
  </si>
  <si>
    <t>会場を管理する団体の名称：</t>
    <phoneticPr fontId="3"/>
  </si>
  <si>
    <t>別管理</t>
    <rPh sb="0" eb="1">
      <t>ベツ</t>
    </rPh>
    <rPh sb="1" eb="3">
      <t>カンリ</t>
    </rPh>
    <phoneticPr fontId="3"/>
  </si>
  <si>
    <t>欄外の該当する方をクリックしてください。</t>
    <phoneticPr fontId="3"/>
  </si>
  <si>
    <t>区分の○の数</t>
    <rPh sb="0" eb="2">
      <t>クブン</t>
    </rPh>
    <rPh sb="5" eb="6">
      <t>カズ</t>
    </rPh>
    <phoneticPr fontId="3"/>
  </si>
  <si>
    <t>申請区分</t>
    <rPh sb="0" eb="2">
      <t>シンセイ</t>
    </rPh>
    <rPh sb="2" eb="4">
      <t>クブン</t>
    </rPh>
    <phoneticPr fontId="3"/>
  </si>
  <si>
    <t>特定公益法人</t>
  </si>
  <si>
    <t>「-」かどうか</t>
    <phoneticPr fontId="3"/>
  </si>
  <si>
    <t>席種の有無</t>
    <rPh sb="0" eb="1">
      <t>セキ</t>
    </rPh>
    <rPh sb="1" eb="2">
      <t>シュ</t>
    </rPh>
    <rPh sb="3" eb="5">
      <t>ウム</t>
    </rPh>
    <phoneticPr fontId="3"/>
  </si>
  <si>
    <t>積算根拠</t>
    <rPh sb="0" eb="2">
      <t>セキサン</t>
    </rPh>
    <rPh sb="2" eb="4">
      <t>コンキョ</t>
    </rPh>
    <phoneticPr fontId="3"/>
  </si>
  <si>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</si>
  <si>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</si>
  <si>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備考欄の条件が満たされていません。</t>
    <rPh sb="2" eb="4">
      <t>ビコウ</t>
    </rPh>
    <rPh sb="4" eb="5">
      <t>ラン</t>
    </rPh>
    <rPh sb="6" eb="8">
      <t>ジョウケン</t>
    </rPh>
    <rPh sb="9" eb="10">
      <t>ミ</t>
    </rPh>
    <phoneticPr fontId="3"/>
  </si>
  <si>
    <t>※　１０万円未満を切り捨ててください。</t>
    <rPh sb="4" eb="6">
      <t>マンエン</t>
    </rPh>
    <rPh sb="6" eb="8">
      <t>ミマン</t>
    </rPh>
    <rPh sb="9" eb="10">
      <t>キ</t>
    </rPh>
    <rPh sb="11" eb="12">
      <t>ス</t>
    </rPh>
    <phoneticPr fontId="3"/>
  </si>
  <si>
    <t>担当者氏名</t>
    <rPh sb="0" eb="5">
      <t>　フ　　　リ　　　ガ　　　ナ</t>
    </rPh>
    <phoneticPr fontId="3"/>
  </si>
  <si>
    <t>参加料等合計</t>
    <rPh sb="0" eb="3">
      <t>サンカリョウ</t>
    </rPh>
    <rPh sb="3" eb="4">
      <t>トウ</t>
    </rPh>
    <rPh sb="4" eb="6">
      <t>ゴウケイ</t>
    </rPh>
    <phoneticPr fontId="3"/>
  </si>
  <si>
    <t xml:space="preserve"> (3)　参加料・図録販売収入等（下記に算定根拠と収入見込額を記入してください。）</t>
    <rPh sb="9" eb="11">
      <t>ズロク</t>
    </rPh>
    <rPh sb="11" eb="13">
      <t>ハンバイ</t>
    </rPh>
    <rPh sb="13" eb="15">
      <t>シュウニュウ</t>
    </rPh>
    <rPh sb="15" eb="16">
      <t>トウ</t>
    </rPh>
    <phoneticPr fontId="3"/>
  </si>
  <si>
    <t>日</t>
    <rPh sb="0" eb="1">
      <t>ニチ</t>
    </rPh>
    <phoneticPr fontId="3"/>
  </si>
  <si>
    <t>料金</t>
    <rPh sb="0" eb="2">
      <t>リョウキン</t>
    </rPh>
    <phoneticPr fontId="3"/>
  </si>
  <si>
    <t>文書番号</t>
    <rPh sb="0" eb="2">
      <t>ブンショ</t>
    </rPh>
    <rPh sb="2" eb="4">
      <t>バンゴウ</t>
    </rPh>
    <phoneticPr fontId="3"/>
  </si>
  <si>
    <t>日付</t>
    <rPh sb="0" eb="2">
      <t>ヒヅケ</t>
    </rPh>
    <phoneticPr fontId="3"/>
  </si>
  <si>
    <t>申請者名</t>
    <rPh sb="0" eb="3">
      <t>シンセイシャ</t>
    </rPh>
    <rPh sb="3" eb="4">
      <t>メイ</t>
    </rPh>
    <phoneticPr fontId="3"/>
  </si>
  <si>
    <t>担当者データ</t>
    <rPh sb="0" eb="3">
      <t>タントウシャ</t>
    </rPh>
    <phoneticPr fontId="3"/>
  </si>
  <si>
    <t>事務局所在地</t>
    <rPh sb="0" eb="3">
      <t>ジムキョク</t>
    </rPh>
    <rPh sb="3" eb="6">
      <t>ショザイチ</t>
    </rPh>
    <phoneticPr fontId="3"/>
  </si>
  <si>
    <t>スケジュール</t>
    <phoneticPr fontId="3"/>
  </si>
  <si>
    <t>公演・展覧会</t>
    <rPh sb="0" eb="2">
      <t>コウエン</t>
    </rPh>
    <rPh sb="3" eb="6">
      <t>テンランカイ</t>
    </rPh>
    <phoneticPr fontId="3"/>
  </si>
  <si>
    <t>区　分</t>
    <rPh sb="0" eb="1">
      <t>ク</t>
    </rPh>
    <rPh sb="2" eb="3">
      <t>ブン</t>
    </rPh>
    <phoneticPr fontId="3"/>
  </si>
  <si>
    <t>事業名称</t>
    <rPh sb="0" eb="2">
      <t>ジギョウ</t>
    </rPh>
    <phoneticPr fontId="3"/>
  </si>
  <si>
    <t>事業の
　　趣旨・ねらい</t>
    <rPh sb="6" eb="8">
      <t>シュシ</t>
    </rPh>
    <phoneticPr fontId="3"/>
  </si>
  <si>
    <t>自主性</t>
    <phoneticPr fontId="3"/>
  </si>
  <si>
    <t>事業企画の具体的な経緯</t>
    <rPh sb="0" eb="2">
      <t>ジギョウ</t>
    </rPh>
    <rPh sb="2" eb="4">
      <t>キカク</t>
    </rPh>
    <rPh sb="5" eb="8">
      <t>グタイテキ</t>
    </rPh>
    <rPh sb="9" eb="11">
      <t>ケイイ</t>
    </rPh>
    <phoneticPr fontId="3"/>
  </si>
  <si>
    <t>企画者</t>
    <phoneticPr fontId="3"/>
  </si>
  <si>
    <t>１．企画立案の経緯</t>
    <rPh sb="4" eb="6">
      <t>リツアン</t>
    </rPh>
    <rPh sb="7" eb="9">
      <t>ケイイ</t>
    </rPh>
    <phoneticPr fontId="3"/>
  </si>
  <si>
    <t>特定公益法人</t>
    <phoneticPr fontId="3"/>
  </si>
  <si>
    <t>名称･連絡先</t>
    <phoneticPr fontId="3"/>
  </si>
  <si>
    <t>協力方式・内容</t>
    <phoneticPr fontId="3"/>
  </si>
  <si>
    <t>会場の名称</t>
    <phoneticPr fontId="3"/>
  </si>
  <si>
    <t>℡：</t>
  </si>
  <si>
    <t>℡：</t>
    <phoneticPr fontId="3"/>
  </si>
  <si>
    <t>※　委託する内容を記入して下さい。</t>
    <rPh sb="2" eb="4">
      <t>イタク</t>
    </rPh>
    <rPh sb="6" eb="8">
      <t>ナイヨウ</t>
    </rPh>
    <rPh sb="9" eb="11">
      <t>キニュウ</t>
    </rPh>
    <rPh sb="13" eb="14">
      <t>クダ</t>
    </rPh>
    <phoneticPr fontId="3"/>
  </si>
  <si>
    <t>買取公演（業者等が制作したものを事業実施者が購入する）</t>
    <rPh sb="0" eb="2">
      <t>カイトリ</t>
    </rPh>
    <rPh sb="2" eb="4">
      <t>コウエン</t>
    </rPh>
    <rPh sb="5" eb="7">
      <t>ギョウシャ</t>
    </rPh>
    <rPh sb="7" eb="8">
      <t>トウ</t>
    </rPh>
    <rPh sb="9" eb="11">
      <t>セイサク</t>
    </rPh>
    <rPh sb="16" eb="18">
      <t>ジギョウ</t>
    </rPh>
    <rPh sb="18" eb="21">
      <t>ジッシシャ</t>
    </rPh>
    <rPh sb="22" eb="24">
      <t>コウニュウ</t>
    </rPh>
    <phoneticPr fontId="3"/>
  </si>
  <si>
    <t>自主制作　　（すべて自ら制作実施する）</t>
    <rPh sb="0" eb="2">
      <t>ジシュ</t>
    </rPh>
    <rPh sb="2" eb="4">
      <t>セイサク</t>
    </rPh>
    <rPh sb="10" eb="11">
      <t>ミズカ</t>
    </rPh>
    <rPh sb="12" eb="14">
      <t>セイサク</t>
    </rPh>
    <rPh sb="14" eb="16">
      <t>ジッシ</t>
    </rPh>
    <phoneticPr fontId="3"/>
  </si>
  <si>
    <t>一部業者委託（業者・団体等に制作を一部委託する）</t>
    <rPh sb="0" eb="2">
      <t>イチブ</t>
    </rPh>
    <rPh sb="2" eb="4">
      <t>ギョウシャ</t>
    </rPh>
    <rPh sb="4" eb="6">
      <t>イタク</t>
    </rPh>
    <rPh sb="7" eb="9">
      <t>ギョウシャ</t>
    </rPh>
    <rPh sb="10" eb="12">
      <t>ダンタイ</t>
    </rPh>
    <rPh sb="12" eb="13">
      <t>トウ</t>
    </rPh>
    <rPh sb="14" eb="16">
      <t>セイサク</t>
    </rPh>
    <rPh sb="17" eb="19">
      <t>イチブ</t>
    </rPh>
    <rPh sb="19" eb="21">
      <t>イタク</t>
    </rPh>
    <phoneticPr fontId="3"/>
  </si>
  <si>
    <t>事業に協力を得る団体・企業等</t>
    <phoneticPr fontId="3"/>
  </si>
  <si>
    <t>※　該当する区分の左欄に
　｢○｣を付けてください｡</t>
    <rPh sb="9" eb="10">
      <t>ヒダリ</t>
    </rPh>
    <phoneticPr fontId="3"/>
  </si>
  <si>
    <t>地域交流
プログラム</t>
    <rPh sb="0" eb="2">
      <t>チイキ</t>
    </rPh>
    <rPh sb="2" eb="4">
      <t>コウリュウ</t>
    </rPh>
    <phoneticPr fontId="3"/>
  </si>
  <si>
    <t>目的</t>
    <rPh sb="0" eb="2">
      <t>モクテキ</t>
    </rPh>
    <phoneticPr fontId="3"/>
  </si>
  <si>
    <t>日程</t>
    <rPh sb="0" eb="2">
      <t>ニッテイ</t>
    </rPh>
    <phoneticPr fontId="3"/>
  </si>
  <si>
    <t>場所</t>
    <rPh sb="0" eb="2">
      <t>バショ</t>
    </rPh>
    <phoneticPr fontId="3"/>
  </si>
  <si>
    <t>内容</t>
    <rPh sb="0" eb="2">
      <t>ナイヨウ</t>
    </rPh>
    <phoneticPr fontId="3"/>
  </si>
  <si>
    <t>派遣型アウトリーチ（単発・集中型）</t>
  </si>
  <si>
    <t>派遣型アウトリーチ（継続・長期型）</t>
  </si>
  <si>
    <t>連携・協働型アウトリーチ</t>
  </si>
  <si>
    <t>【概要】</t>
    <rPh sb="1" eb="3">
      <t>ガイヨウ</t>
    </rPh>
    <phoneticPr fontId="3"/>
  </si>
  <si>
    <t>対象者</t>
    <rPh sb="0" eb="3">
      <t>タイショウシャ</t>
    </rPh>
    <phoneticPr fontId="3"/>
  </si>
  <si>
    <t>新規性</t>
    <rPh sb="0" eb="3">
      <t>シンキセイ</t>
    </rPh>
    <phoneticPr fontId="3"/>
  </si>
  <si>
    <t>１．申請事業において新たに企画し、制作実施する点</t>
    <rPh sb="2" eb="4">
      <t>シンセイ</t>
    </rPh>
    <rPh sb="4" eb="6">
      <t>ジギョウ</t>
    </rPh>
    <rPh sb="10" eb="11">
      <t>アラ</t>
    </rPh>
    <rPh sb="13" eb="15">
      <t>キカク</t>
    </rPh>
    <rPh sb="17" eb="19">
      <t>セイサク</t>
    </rPh>
    <rPh sb="19" eb="21">
      <t>ジッシ</t>
    </rPh>
    <rPh sb="23" eb="24">
      <t>テン</t>
    </rPh>
    <phoneticPr fontId="14"/>
  </si>
  <si>
    <t>年度</t>
    <rPh sb="0" eb="2">
      <t>ネンド</t>
    </rPh>
    <phoneticPr fontId="14"/>
  </si>
  <si>
    <t>事業名</t>
    <rPh sb="0" eb="2">
      <t>ジギョウ</t>
    </rPh>
    <rPh sb="2" eb="3">
      <t>メイ</t>
    </rPh>
    <phoneticPr fontId="14"/>
  </si>
  <si>
    <t>事業分野</t>
    <rPh sb="0" eb="2">
      <t>ジギョウ</t>
    </rPh>
    <rPh sb="2" eb="4">
      <t>ブンヤ</t>
    </rPh>
    <phoneticPr fontId="14"/>
  </si>
  <si>
    <t>事業名称</t>
    <rPh sb="0" eb="2">
      <t>ジギョウ</t>
    </rPh>
    <rPh sb="2" eb="4">
      <t>メイショウ</t>
    </rPh>
    <phoneticPr fontId="14"/>
  </si>
  <si>
    <t>○</t>
    <phoneticPr fontId="3"/>
  </si>
  <si>
    <t>地域性</t>
    <rPh sb="0" eb="2">
      <t>チイキ</t>
    </rPh>
    <rPh sb="2" eb="3">
      <t>セイ</t>
    </rPh>
    <phoneticPr fontId="14"/>
  </si>
  <si>
    <r>
      <t>←　該当する区分を</t>
    </r>
    <r>
      <rPr>
        <b/>
        <u/>
        <sz val="12"/>
        <color indexed="9"/>
        <rFont val="ＭＳ Ｐ明朝"/>
        <family val="1"/>
        <charset val="128"/>
      </rPr>
      <t xml:space="preserve">１つ
</t>
    </r>
    <r>
      <rPr>
        <b/>
        <sz val="12"/>
        <color indexed="9"/>
        <rFont val="ＭＳ Ｐ明朝"/>
        <family val="1"/>
        <charset val="128"/>
      </rPr>
      <t>　だけ選択してください。</t>
    </r>
    <rPh sb="2" eb="4">
      <t>ガイトウ</t>
    </rPh>
    <rPh sb="6" eb="8">
      <t>クブン</t>
    </rPh>
    <rPh sb="15" eb="17">
      <t>センタク</t>
    </rPh>
    <phoneticPr fontId="3"/>
  </si>
  <si>
    <r>
      <t xml:space="preserve">会場
</t>
    </r>
    <r>
      <rPr>
        <sz val="10"/>
        <rFont val="ＭＳ Ｐ明朝"/>
        <family val="1"/>
        <charset val="128"/>
      </rPr>
      <t>※　２会場以上で開
　催する場合、一覧
　表を別表として添
　付してください。</t>
    </r>
    <phoneticPr fontId="3"/>
  </si>
  <si>
    <r>
      <t>２．制作実施の体制　</t>
    </r>
    <r>
      <rPr>
        <sz val="10"/>
        <rFont val="ＭＳ Ｐ明朝"/>
        <family val="1"/>
        <charset val="128"/>
      </rPr>
      <t>※　該当するものの左欄に｢○｣を付けて下さい。</t>
    </r>
    <rPh sb="2" eb="4">
      <t>セイサク</t>
    </rPh>
    <rPh sb="4" eb="6">
      <t>ジッシ</t>
    </rPh>
    <rPh sb="7" eb="9">
      <t>タイセイ</t>
    </rPh>
    <rPh sb="12" eb="14">
      <t>ガイトウ</t>
    </rPh>
    <rPh sb="19" eb="20">
      <t>ヒダリ</t>
    </rPh>
    <rPh sb="20" eb="21">
      <t>ラン</t>
    </rPh>
    <rPh sb="26" eb="27">
      <t>ツ</t>
    </rPh>
    <rPh sb="29" eb="30">
      <t>クダ</t>
    </rPh>
    <phoneticPr fontId="3"/>
  </si>
  <si>
    <t>劇場・ホール内での鑑賞・体験サポート</t>
    <phoneticPr fontId="3"/>
  </si>
  <si>
    <r>
      <t>２．事業実績　</t>
    </r>
    <r>
      <rPr>
        <sz val="10"/>
        <color indexed="8"/>
        <rFont val="ＭＳ Ｐ明朝"/>
        <family val="1"/>
        <charset val="128"/>
      </rPr>
      <t>※同様の事業を実施された場合は、過去３か年分を記入して下さい。</t>
    </r>
    <rPh sb="8" eb="10">
      <t>ドウヨウ</t>
    </rPh>
    <rPh sb="11" eb="13">
      <t>ジギョウ</t>
    </rPh>
    <rPh sb="14" eb="16">
      <t>ジッシ</t>
    </rPh>
    <rPh sb="19" eb="21">
      <t>バアイ</t>
    </rPh>
    <phoneticPr fontId="14"/>
  </si>
  <si>
    <t>助成対象事業経費の内訳(予定)</t>
    <phoneticPr fontId="3"/>
  </si>
  <si>
    <r>
      <t xml:space="preserve">入場料等収入
</t>
    </r>
    <r>
      <rPr>
        <sz val="11"/>
        <rFont val="ＭＳ Ｐ明朝"/>
        <family val="1"/>
        <charset val="128"/>
      </rPr>
      <t>(入場料･参加料等)</t>
    </r>
    <r>
      <rPr>
        <sz val="12"/>
        <rFont val="ＭＳ Ｐ明朝"/>
        <family val="1"/>
        <charset val="128"/>
      </rPr>
      <t xml:space="preserve">
(Ａ)</t>
    </r>
    <phoneticPr fontId="3"/>
  </si>
  <si>
    <t>寄付金､協賛金､
助成金､補助金等
(Ｂ)</t>
    <phoneticPr fontId="3"/>
  </si>
  <si>
    <t>助成申請額
(Ｄ)</t>
    <phoneticPr fontId="3"/>
  </si>
  <si>
    <t>自己財源
(Ｅ)</t>
    <phoneticPr fontId="3"/>
  </si>
  <si>
    <t>合　　計
(Ｆ)</t>
    <phoneticPr fontId="3"/>
  </si>
  <si>
    <t>出演費又は
展示品等借上料</t>
    <phoneticPr fontId="3"/>
  </si>
  <si>
    <t>謝金・旅費
・通信費</t>
    <phoneticPr fontId="3"/>
  </si>
  <si>
    <t>企画・
制作費</t>
    <phoneticPr fontId="3"/>
  </si>
  <si>
    <t>合　　計
(Ｇ)</t>
    <phoneticPr fontId="3"/>
  </si>
  <si>
    <t>負担金
又は補助金等
(Ｈ)</t>
    <phoneticPr fontId="3"/>
  </si>
  <si>
    <t>●　以下の(1)から(3)の合計額を「１ 財源内訳(予定)」の(Ａ)欄に記載してください。</t>
    <phoneticPr fontId="3"/>
  </si>
  <si>
    <t xml:space="preserve"> (1)　公演等の場合の入場料</t>
    <phoneticPr fontId="3"/>
  </si>
  <si>
    <t>「-」かどうか</t>
    <phoneticPr fontId="3"/>
  </si>
  <si>
    <t>報告担当部課・担当者名</t>
    <rPh sb="0" eb="2">
      <t>ホウコク</t>
    </rPh>
    <phoneticPr fontId="3"/>
  </si>
  <si>
    <t>音楽・文芸費</t>
    <rPh sb="0" eb="2">
      <t>オンガク</t>
    </rPh>
    <rPh sb="3" eb="5">
      <t>ブンゲイ</t>
    </rPh>
    <rPh sb="5" eb="6">
      <t>ヒ</t>
    </rPh>
    <phoneticPr fontId="3"/>
  </si>
  <si>
    <t>設営・舞台費</t>
    <rPh sb="0" eb="2">
      <t>セツエイ</t>
    </rPh>
    <rPh sb="3" eb="5">
      <t>ブタイ</t>
    </rPh>
    <rPh sb="5" eb="6">
      <t>ヒ</t>
    </rPh>
    <phoneticPr fontId="3"/>
  </si>
  <si>
    <t>謝金・旅費・通信費</t>
    <rPh sb="0" eb="2">
      <t>シャキン</t>
    </rPh>
    <rPh sb="3" eb="5">
      <t>リョヒ</t>
    </rPh>
    <rPh sb="6" eb="9">
      <t>ツウシンヒ</t>
    </rPh>
    <phoneticPr fontId="3"/>
  </si>
  <si>
    <t>宣伝・印刷費</t>
    <rPh sb="0" eb="2">
      <t>センデン</t>
    </rPh>
    <rPh sb="3" eb="6">
      <t>インサツヒ</t>
    </rPh>
    <phoneticPr fontId="3"/>
  </si>
  <si>
    <t>記録費</t>
    <rPh sb="0" eb="2">
      <t>キロク</t>
    </rPh>
    <rPh sb="2" eb="3">
      <t>ヒ</t>
    </rPh>
    <phoneticPr fontId="3"/>
  </si>
  <si>
    <t>保険料</t>
    <rPh sb="0" eb="3">
      <t>ホケンリョウ</t>
    </rPh>
    <phoneticPr fontId="3"/>
  </si>
  <si>
    <t>指定管理者</t>
    <phoneticPr fontId="3"/>
  </si>
  <si>
    <t>実行委員会</t>
    <phoneticPr fontId="3"/>
  </si>
  <si>
    <t>概要</t>
    <rPh sb="0" eb="2">
      <t>ガイヨウ</t>
    </rPh>
    <phoneticPr fontId="3"/>
  </si>
  <si>
    <t>市（区）町村</t>
    <rPh sb="0" eb="6">
      <t>シクチョウソン</t>
    </rPh>
    <phoneticPr fontId="3"/>
  </si>
  <si>
    <t>出演者・主要スタッフ(団体)名及び選定理由等
※主要スタッフとは、ディレクター、舞台監督、音楽監督、デザイナー等を言う。</t>
    <rPh sb="2" eb="3">
      <t>シャ</t>
    </rPh>
    <rPh sb="4" eb="6">
      <t>シュヨウ</t>
    </rPh>
    <rPh sb="14" eb="15">
      <t>メイ</t>
    </rPh>
    <rPh sb="25" eb="27">
      <t>シュヨウ</t>
    </rPh>
    <rPh sb="41" eb="43">
      <t>ブタイ</t>
    </rPh>
    <rPh sb="43" eb="45">
      <t>カントク</t>
    </rPh>
    <rPh sb="46" eb="48">
      <t>オンガク</t>
    </rPh>
    <rPh sb="48" eb="50">
      <t>カントク</t>
    </rPh>
    <rPh sb="56" eb="57">
      <t>トウ</t>
    </rPh>
    <rPh sb="58" eb="59">
      <t>イ</t>
    </rPh>
    <phoneticPr fontId="3"/>
  </si>
  <si>
    <t>出演者・主要スタッフ名</t>
    <rPh sb="2" eb="3">
      <t>シャ</t>
    </rPh>
    <rPh sb="4" eb="6">
      <t>シュヨウ</t>
    </rPh>
    <phoneticPr fontId="3"/>
  </si>
  <si>
    <t>出演者・主要スタッフ</t>
    <rPh sb="0" eb="2">
      <t>シュツエン</t>
    </rPh>
    <rPh sb="2" eb="3">
      <t>シャ</t>
    </rPh>
    <phoneticPr fontId="3"/>
  </si>
  <si>
    <t>特定公益法人名</t>
    <rPh sb="0" eb="2">
      <t>トクテイ</t>
    </rPh>
    <rPh sb="2" eb="4">
      <t>コウエキ</t>
    </rPh>
    <rPh sb="4" eb="6">
      <t>ホウジン</t>
    </rPh>
    <rPh sb="6" eb="7">
      <t>メイ</t>
    </rPh>
    <phoneticPr fontId="3"/>
  </si>
  <si>
    <t>基本金等の総額</t>
    <rPh sb="0" eb="2">
      <t>キホン</t>
    </rPh>
    <rPh sb="2" eb="3">
      <t>キン</t>
    </rPh>
    <rPh sb="3" eb="4">
      <t>トウ</t>
    </rPh>
    <rPh sb="5" eb="7">
      <t>ソウガク</t>
    </rPh>
    <phoneticPr fontId="3"/>
  </si>
  <si>
    <t>年　　月　　日現在</t>
    <phoneticPr fontId="3"/>
  </si>
  <si>
    <t>出資割合　　　％</t>
    <rPh sb="0" eb="2">
      <t>シュッシ</t>
    </rPh>
    <rPh sb="2" eb="4">
      <t>ワリアイ</t>
    </rPh>
    <phoneticPr fontId="3"/>
  </si>
  <si>
    <t>　　　　　　　　　円</t>
    <rPh sb="9" eb="10">
      <t>エン</t>
    </rPh>
    <phoneticPr fontId="3"/>
  </si>
  <si>
    <t>申請概要</t>
    <phoneticPr fontId="3"/>
  </si>
  <si>
    <t>指定管理者
特定公益法人
実行委員会</t>
    <rPh sb="6" eb="8">
      <t>トクテイ</t>
    </rPh>
    <rPh sb="8" eb="10">
      <t>コウエキ</t>
    </rPh>
    <rPh sb="10" eb="12">
      <t>ホウジン</t>
    </rPh>
    <phoneticPr fontId="3"/>
  </si>
  <si>
    <t xml:space="preserve">市（区）町村
</t>
  </si>
  <si>
    <t>市（区）町村からの
負担金・補助金等
(Ｃ)</t>
    <rPh sb="0" eb="6">
      <t>シクチョウソン</t>
    </rPh>
    <phoneticPr fontId="3"/>
  </si>
  <si>
    <r>
      <t>※　</t>
    </r>
    <r>
      <rPr>
        <b/>
        <u/>
        <sz val="10.5"/>
        <rFont val="ＭＳ Ｐ明朝"/>
        <family val="1"/>
        <charset val="128"/>
      </rPr>
      <t>市（区）町村の負担額</t>
    </r>
    <r>
      <rPr>
        <sz val="10.5"/>
        <rFont val="ＭＳ Ｐ明朝"/>
        <family val="1"/>
        <charset val="128"/>
      </rPr>
      <t>を記載
※　(Ｈ)＝市（区）町村の(Ｆ)</t>
    </r>
    <r>
      <rPr>
        <vertAlign val="superscript"/>
        <sz val="10.5"/>
        <rFont val="ＭＳ Ｐ明朝"/>
        <family val="1"/>
        <charset val="128"/>
      </rPr>
      <t>※１</t>
    </r>
    <rPh sb="2" eb="8">
      <t>シクチョウソン</t>
    </rPh>
    <rPh sb="22" eb="28">
      <t>シクチョウソン</t>
    </rPh>
    <phoneticPr fontId="3"/>
  </si>
  <si>
    <t xml:space="preserve">特定公益法人の名称及び市（区）町村の出資の状況
※右に記載する金額を示す資料を添付すること
</t>
    <rPh sb="0" eb="2">
      <t>トクテイ</t>
    </rPh>
    <rPh sb="11" eb="17">
      <t>シクチョウソン</t>
    </rPh>
    <phoneticPr fontId="3"/>
  </si>
  <si>
    <t>うち市（区）町村からの出資額</t>
  </si>
  <si>
    <t>助成対象団体</t>
    <rPh sb="0" eb="2">
      <t>ジョセイ</t>
    </rPh>
    <rPh sb="2" eb="4">
      <t>タイショウ</t>
    </rPh>
    <rPh sb="4" eb="6">
      <t>ダンタイ</t>
    </rPh>
    <phoneticPr fontId="3"/>
  </si>
  <si>
    <t>（申請者）</t>
    <phoneticPr fontId="3"/>
  </si>
  <si>
    <t>印</t>
    <phoneticPr fontId="3"/>
  </si>
  <si>
    <t>　標記の件について、別紙のとおり実施したいので、助成されるよう申請します。</t>
    <phoneticPr fontId="3"/>
  </si>
  <si>
    <t>事業実施主体</t>
    <rPh sb="4" eb="6">
      <t>シュタイ</t>
    </rPh>
    <phoneticPr fontId="3"/>
  </si>
  <si>
    <t>事業実施主体が管理していない会場を使用する場合は、その理由</t>
    <rPh sb="0" eb="2">
      <t>ジギョウ</t>
    </rPh>
    <rPh sb="2" eb="4">
      <t>ジッシ</t>
    </rPh>
    <rPh sb="4" eb="6">
      <t>シュタイ</t>
    </rPh>
    <phoneticPr fontId="3"/>
  </si>
  <si>
    <t>事業実施主体が特定公益法人の場合下記に記入して下さい。</t>
    <rPh sb="0" eb="2">
      <t>ジギョウ</t>
    </rPh>
    <rPh sb="2" eb="4">
      <t>ジッシ</t>
    </rPh>
    <rPh sb="4" eb="6">
      <t>シュタイ</t>
    </rPh>
    <rPh sb="7" eb="9">
      <t>トクテイ</t>
    </rPh>
    <rPh sb="9" eb="11">
      <t>コウエキ</t>
    </rPh>
    <rPh sb="11" eb="12">
      <t>ホウ</t>
    </rPh>
    <rPh sb="12" eb="13">
      <t>ジン</t>
    </rPh>
    <rPh sb="14" eb="16">
      <t>バアイ</t>
    </rPh>
    <rPh sb="16" eb="18">
      <t>カキ</t>
    </rPh>
    <rPh sb="19" eb="21">
      <t>キニュウ</t>
    </rPh>
    <rPh sb="23" eb="24">
      <t>クダ</t>
    </rPh>
    <phoneticPr fontId="3"/>
  </si>
  <si>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3"/>
  </si>
  <si>
    <t>※地域の文化資源等の活用など、事業を当該地域で実施する理由を記入して下さい。</t>
    <rPh sb="1" eb="3">
      <t>チイキ</t>
    </rPh>
    <rPh sb="4" eb="6">
      <t>ブンカ</t>
    </rPh>
    <rPh sb="6" eb="8">
      <t>シゲン</t>
    </rPh>
    <rPh sb="8" eb="9">
      <t>トウ</t>
    </rPh>
    <rPh sb="10" eb="12">
      <t>カツヨウ</t>
    </rPh>
    <rPh sb="15" eb="17">
      <t>ジギョウ</t>
    </rPh>
    <rPh sb="18" eb="20">
      <t>トウガイ</t>
    </rPh>
    <rPh sb="20" eb="22">
      <t>チイキ</t>
    </rPh>
    <rPh sb="23" eb="25">
      <t>ジッシ</t>
    </rPh>
    <rPh sb="27" eb="29">
      <t>リユウ</t>
    </rPh>
    <rPh sb="30" eb="32">
      <t>キニュウ</t>
    </rPh>
    <rPh sb="34" eb="35">
      <t>クダ</t>
    </rPh>
    <phoneticPr fontId="14"/>
  </si>
  <si>
    <t>※　詳細を後段「３」に記載して下さい。</t>
    <phoneticPr fontId="3"/>
  </si>
  <si>
    <r>
      <t>※　事業実施主体が、</t>
    </r>
    <r>
      <rPr>
        <u/>
        <sz val="10.5"/>
        <rFont val="ＭＳ Ｐ明朝"/>
        <family val="1"/>
        <charset val="128"/>
      </rPr>
      <t>指定管理者、特定公益法人又は実行委員会の場合</t>
    </r>
    <r>
      <rPr>
        <sz val="10.5"/>
        <rFont val="ＭＳ Ｐ明朝"/>
        <family val="1"/>
        <charset val="128"/>
      </rPr>
      <t>のみ記載
※　(Ｃ)＝市（区）町村の(Ｆ)＝(Ｈ)</t>
    </r>
    <r>
      <rPr>
        <vertAlign val="superscript"/>
        <sz val="10.5"/>
        <rFont val="ＭＳ Ｐ明朝"/>
        <family val="1"/>
        <charset val="128"/>
      </rPr>
      <t>※１</t>
    </r>
    <r>
      <rPr>
        <u/>
        <sz val="10.5"/>
        <rFont val="ＭＳ Ｐ明朝"/>
        <family val="1"/>
        <charset val="128"/>
      </rPr>
      <t>≧(Ｄ)</t>
    </r>
    <rPh sb="6" eb="8">
      <t>シュタイ</t>
    </rPh>
    <rPh sb="16" eb="18">
      <t>トクテイ</t>
    </rPh>
    <rPh sb="18" eb="20">
      <t>コウエキ</t>
    </rPh>
    <rPh sb="20" eb="22">
      <t>ホウジン</t>
    </rPh>
    <rPh sb="43" eb="49">
      <t>シクチョウソン</t>
    </rPh>
    <phoneticPr fontId="3"/>
  </si>
  <si>
    <r>
      <t>●　</t>
    </r>
    <r>
      <rPr>
        <u/>
        <sz val="12"/>
        <rFont val="ＭＳ Ｐ明朝"/>
        <family val="1"/>
        <charset val="128"/>
      </rPr>
      <t>事業実施主体の支出予定額</t>
    </r>
    <r>
      <rPr>
        <sz val="12"/>
        <rFont val="ＭＳ Ｐ明朝"/>
        <family val="1"/>
        <charset val="128"/>
      </rPr>
      <t>に基づき記載してください。
●　事業実施主体が実行委員会の場合、</t>
    </r>
    <r>
      <rPr>
        <u/>
        <sz val="12"/>
        <rFont val="ＭＳ Ｐ明朝"/>
        <family val="1"/>
        <charset val="128"/>
      </rPr>
      <t>市（区）町村の負担額を最下段（Ｈ）に記載</t>
    </r>
    <r>
      <rPr>
        <sz val="12"/>
        <rFont val="ＭＳ Ｐ明朝"/>
        <family val="1"/>
        <charset val="128"/>
      </rPr>
      <t>してください。</t>
    </r>
    <rPh sb="6" eb="8">
      <t>シュタイ</t>
    </rPh>
    <rPh sb="34" eb="36">
      <t>シュタイ</t>
    </rPh>
    <rPh sb="46" eb="52">
      <t>シクチョウソン</t>
    </rPh>
    <phoneticPr fontId="3"/>
  </si>
  <si>
    <r>
      <t>【事業実施主体】市（区）町村
　　(Ｇ)＝市（区）町村の(Ｆ)</t>
    </r>
    <r>
      <rPr>
        <vertAlign val="superscript"/>
        <sz val="10.5"/>
        <rFont val="ＭＳ Ｐ明朝"/>
        <family val="1"/>
        <charset val="128"/>
      </rPr>
      <t>※１</t>
    </r>
    <r>
      <rPr>
        <sz val="10.5"/>
        <rFont val="ＭＳ Ｐ明朝"/>
        <family val="1"/>
        <charset val="128"/>
      </rPr>
      <t xml:space="preserve">
【事業実施主体】指定管理者、特定公益法人、実行委員会
　　(Ｇ)＝事業実施主体の(Ｆ)</t>
    </r>
    <r>
      <rPr>
        <vertAlign val="superscript"/>
        <sz val="10.5"/>
        <rFont val="ＭＳ Ｐ明朝"/>
        <family val="1"/>
        <charset val="128"/>
      </rPr>
      <t>※１</t>
    </r>
    <rPh sb="5" eb="7">
      <t>シュタイ</t>
    </rPh>
    <rPh sb="8" eb="14">
      <t>シクチョウソン</t>
    </rPh>
    <rPh sb="21" eb="27">
      <t>シクチョウソン</t>
    </rPh>
    <rPh sb="39" eb="41">
      <t>シュタイ</t>
    </rPh>
    <rPh sb="71" eb="73">
      <t>シュタイ</t>
    </rPh>
    <phoneticPr fontId="3"/>
  </si>
  <si>
    <t>《事業実施主体が市（区）町村以外の場合に記載》</t>
    <rPh sb="5" eb="7">
      <t>シュタイ</t>
    </rPh>
    <rPh sb="14" eb="16">
      <t>イガイ</t>
    </rPh>
    <phoneticPr fontId="3"/>
  </si>
  <si>
    <t>その他（市民参加型公演事業等）</t>
    <rPh sb="2" eb="3">
      <t>タ</t>
    </rPh>
    <rPh sb="4" eb="6">
      <t>シミン</t>
    </rPh>
    <rPh sb="6" eb="9">
      <t>サンカガタ</t>
    </rPh>
    <rPh sb="9" eb="11">
      <t>コウエン</t>
    </rPh>
    <rPh sb="11" eb="13">
      <t>ジギョウ</t>
    </rPh>
    <rPh sb="13" eb="14">
      <t>トウ</t>
    </rPh>
    <phoneticPr fontId="3"/>
  </si>
  <si>
    <t>公募型ワークショップ</t>
    <rPh sb="0" eb="3">
      <t>コウボガタ</t>
    </rPh>
    <phoneticPr fontId="3"/>
  </si>
  <si>
    <t>文書記号</t>
    <rPh sb="0" eb="2">
      <t>ブンショ</t>
    </rPh>
    <rPh sb="2" eb="4">
      <t>キゴウ</t>
    </rPh>
    <phoneticPr fontId="3"/>
  </si>
  <si>
    <t>事業区分</t>
    <rPh sb="0" eb="2">
      <t>ジギョウ</t>
    </rPh>
    <rPh sb="2" eb="4">
      <t>クブン</t>
    </rPh>
    <phoneticPr fontId="3"/>
  </si>
  <si>
    <t>区分</t>
    <rPh sb="0" eb="2">
      <t>クブン</t>
    </rPh>
    <phoneticPr fontId="3"/>
  </si>
  <si>
    <t>予定期間</t>
    <rPh sb="0" eb="2">
      <t>ヨテイ</t>
    </rPh>
    <rPh sb="2" eb="4">
      <t>キカン</t>
    </rPh>
    <phoneticPr fontId="3"/>
  </si>
  <si>
    <t>事業年度</t>
    <rPh sb="0" eb="2">
      <t>ジギョウ</t>
    </rPh>
    <rPh sb="2" eb="4">
      <t>ネンド</t>
    </rPh>
    <phoneticPr fontId="3"/>
  </si>
  <si>
    <t>事業名称</t>
    <rPh sb="0" eb="2">
      <t>ジギョウ</t>
    </rPh>
    <rPh sb="2" eb="4">
      <t>メイショウ</t>
    </rPh>
    <phoneticPr fontId="3"/>
  </si>
  <si>
    <t>目的・趣旨</t>
    <rPh sb="0" eb="2">
      <t>モクテキ</t>
    </rPh>
    <rPh sb="3" eb="5">
      <t>シュシ</t>
    </rPh>
    <phoneticPr fontId="3"/>
  </si>
  <si>
    <t>制作実施</t>
    <rPh sb="0" eb="2">
      <t>セイサク</t>
    </rPh>
    <rPh sb="2" eb="4">
      <t>ジッシ</t>
    </rPh>
    <phoneticPr fontId="3"/>
  </si>
  <si>
    <t>事業実施主体</t>
    <rPh sb="0" eb="2">
      <t>ジギョウ</t>
    </rPh>
    <rPh sb="2" eb="4">
      <t>ジッシ</t>
    </rPh>
    <rPh sb="4" eb="6">
      <t>シュタイ</t>
    </rPh>
    <phoneticPr fontId="3"/>
  </si>
  <si>
    <t>１年間</t>
    <rPh sb="1" eb="3">
      <t>ネンカン</t>
    </rPh>
    <phoneticPr fontId="3"/>
  </si>
  <si>
    <t>１年目</t>
    <rPh sb="1" eb="3">
      <t>ネンメ</t>
    </rPh>
    <phoneticPr fontId="3"/>
  </si>
  <si>
    <t>公演・展覧会　時期</t>
    <rPh sb="0" eb="2">
      <t>コウエン</t>
    </rPh>
    <rPh sb="3" eb="6">
      <t>テンランカイ</t>
    </rPh>
    <rPh sb="7" eb="9">
      <t>ジキ</t>
    </rPh>
    <phoneticPr fontId="3"/>
  </si>
  <si>
    <t>公演・展覧会　料金</t>
    <rPh sb="0" eb="2">
      <t>コウエン</t>
    </rPh>
    <rPh sb="3" eb="6">
      <t>テンランカイ</t>
    </rPh>
    <rPh sb="7" eb="9">
      <t>リョウキン</t>
    </rPh>
    <phoneticPr fontId="3"/>
  </si>
  <si>
    <t>公演・展覧会　日数</t>
    <rPh sb="0" eb="2">
      <t>コウエン</t>
    </rPh>
    <rPh sb="3" eb="6">
      <t>テンランカイ</t>
    </rPh>
    <rPh sb="7" eb="9">
      <t>ニッスウ</t>
    </rPh>
    <phoneticPr fontId="3"/>
  </si>
  <si>
    <t>公演・展覧会　回数</t>
    <rPh sb="0" eb="2">
      <t>コウエン</t>
    </rPh>
    <rPh sb="3" eb="6">
      <t>テンランカイ</t>
    </rPh>
    <rPh sb="7" eb="9">
      <t>カイスウ</t>
    </rPh>
    <phoneticPr fontId="3"/>
  </si>
  <si>
    <t>地域交流
時期</t>
    <rPh sb="0" eb="2">
      <t>チイキ</t>
    </rPh>
    <rPh sb="2" eb="4">
      <t>コウリュウ</t>
    </rPh>
    <rPh sb="5" eb="7">
      <t>ジキ</t>
    </rPh>
    <phoneticPr fontId="3"/>
  </si>
  <si>
    <t>地域交流
対象</t>
    <rPh sb="0" eb="2">
      <t>チイキ</t>
    </rPh>
    <rPh sb="2" eb="4">
      <t>コウリュウ</t>
    </rPh>
    <rPh sb="5" eb="7">
      <t>タイショウ</t>
    </rPh>
    <phoneticPr fontId="3"/>
  </si>
  <si>
    <t>地域交流
場所</t>
    <rPh sb="0" eb="2">
      <t>チイキ</t>
    </rPh>
    <rPh sb="2" eb="4">
      <t>コウリュウ</t>
    </rPh>
    <rPh sb="5" eb="7">
      <t>バショ</t>
    </rPh>
    <phoneticPr fontId="3"/>
  </si>
  <si>
    <t>地域交流
料金</t>
    <rPh sb="0" eb="2">
      <t>チイキ</t>
    </rPh>
    <rPh sb="2" eb="4">
      <t>コウリュウ</t>
    </rPh>
    <rPh sb="5" eb="7">
      <t>リョウキン</t>
    </rPh>
    <phoneticPr fontId="3"/>
  </si>
  <si>
    <t>地域交流
日数</t>
    <rPh sb="0" eb="2">
      <t>チイキ</t>
    </rPh>
    <rPh sb="2" eb="4">
      <t>コウリュウ</t>
    </rPh>
    <rPh sb="5" eb="7">
      <t>ニッスウ</t>
    </rPh>
    <phoneticPr fontId="3"/>
  </si>
  <si>
    <t>地域交流
回数</t>
    <rPh sb="0" eb="2">
      <t>チイキ</t>
    </rPh>
    <rPh sb="2" eb="4">
      <t>コウリュウ</t>
    </rPh>
    <rPh sb="5" eb="7">
      <t>カイスウ</t>
    </rPh>
    <phoneticPr fontId="3"/>
  </si>
  <si>
    <t>その他
時期</t>
    <rPh sb="4" eb="6">
      <t>ジキ</t>
    </rPh>
    <phoneticPr fontId="3"/>
  </si>
  <si>
    <t>その他
対象</t>
    <rPh sb="4" eb="6">
      <t>タイショウ</t>
    </rPh>
    <phoneticPr fontId="3"/>
  </si>
  <si>
    <t>その他
場所</t>
    <rPh sb="4" eb="6">
      <t>バショ</t>
    </rPh>
    <phoneticPr fontId="3"/>
  </si>
  <si>
    <t>その他
料金</t>
    <rPh sb="4" eb="6">
      <t>リョウキン</t>
    </rPh>
    <phoneticPr fontId="3"/>
  </si>
  <si>
    <t>その他
内容</t>
    <rPh sb="2" eb="3">
      <t>タ</t>
    </rPh>
    <rPh sb="4" eb="6">
      <t>ナイヨウ</t>
    </rPh>
    <phoneticPr fontId="3"/>
  </si>
  <si>
    <t>会場名称</t>
    <rPh sb="0" eb="2">
      <t>カイジョウ</t>
    </rPh>
    <rPh sb="2" eb="4">
      <t>メイショウ</t>
    </rPh>
    <phoneticPr fontId="3"/>
  </si>
  <si>
    <t>会場管理団体</t>
    <rPh sb="0" eb="2">
      <t>カイジョウ</t>
    </rPh>
    <rPh sb="2" eb="4">
      <t>カンリ</t>
    </rPh>
    <rPh sb="4" eb="6">
      <t>ダンタイ</t>
    </rPh>
    <phoneticPr fontId="3"/>
  </si>
  <si>
    <t>会場収容定数</t>
    <rPh sb="0" eb="2">
      <t>カイジョウ</t>
    </rPh>
    <rPh sb="2" eb="4">
      <t>シュウヨウ</t>
    </rPh>
    <rPh sb="4" eb="6">
      <t>テイスウ</t>
    </rPh>
    <phoneticPr fontId="3"/>
  </si>
  <si>
    <t>会場所在地〒</t>
    <rPh sb="0" eb="2">
      <t>カイジョウ</t>
    </rPh>
    <rPh sb="2" eb="5">
      <t>ショザイチ</t>
    </rPh>
    <phoneticPr fontId="3"/>
  </si>
  <si>
    <t>会場所在地住所</t>
    <rPh sb="0" eb="2">
      <t>カイジョウ</t>
    </rPh>
    <rPh sb="2" eb="5">
      <t>ショザイチ</t>
    </rPh>
    <rPh sb="5" eb="7">
      <t>ジュウショ</t>
    </rPh>
    <phoneticPr fontId="3"/>
  </si>
  <si>
    <t>会場所在地℡</t>
    <rPh sb="0" eb="2">
      <t>カイジョウ</t>
    </rPh>
    <rPh sb="2" eb="5">
      <t>ショザイチ</t>
    </rPh>
    <phoneticPr fontId="3"/>
  </si>
  <si>
    <t>管轄外使用理由</t>
    <rPh sb="0" eb="2">
      <t>カンカツ</t>
    </rPh>
    <rPh sb="2" eb="3">
      <t>ガイ</t>
    </rPh>
    <rPh sb="3" eb="5">
      <t>シヨウ</t>
    </rPh>
    <rPh sb="5" eb="7">
      <t>リユウ</t>
    </rPh>
    <phoneticPr fontId="3"/>
  </si>
  <si>
    <t>出演者・主要スタッフ名１</t>
    <rPh sb="0" eb="3">
      <t>シュツエンシャ</t>
    </rPh>
    <rPh sb="4" eb="6">
      <t>シュヨウ</t>
    </rPh>
    <rPh sb="10" eb="11">
      <t>メイ</t>
    </rPh>
    <phoneticPr fontId="3"/>
  </si>
  <si>
    <t>選定理由等１</t>
    <rPh sb="0" eb="2">
      <t>センテイ</t>
    </rPh>
    <rPh sb="2" eb="4">
      <t>リユウ</t>
    </rPh>
    <rPh sb="4" eb="5">
      <t>トウ</t>
    </rPh>
    <phoneticPr fontId="3"/>
  </si>
  <si>
    <t>出演者・主要スタッフ名２</t>
    <rPh sb="0" eb="3">
      <t>シュツエンシャ</t>
    </rPh>
    <rPh sb="4" eb="6">
      <t>シュヨウ</t>
    </rPh>
    <rPh sb="10" eb="11">
      <t>メイ</t>
    </rPh>
    <phoneticPr fontId="3"/>
  </si>
  <si>
    <t>選定理由等２</t>
    <rPh sb="0" eb="2">
      <t>センテイ</t>
    </rPh>
    <rPh sb="2" eb="4">
      <t>リユウ</t>
    </rPh>
    <rPh sb="4" eb="5">
      <t>トウ</t>
    </rPh>
    <phoneticPr fontId="3"/>
  </si>
  <si>
    <t>出演者・主要スタッフ名３</t>
    <rPh sb="0" eb="3">
      <t>シュツエンシャ</t>
    </rPh>
    <rPh sb="4" eb="6">
      <t>シュヨウ</t>
    </rPh>
    <rPh sb="10" eb="11">
      <t>メイ</t>
    </rPh>
    <phoneticPr fontId="3"/>
  </si>
  <si>
    <t>選定理由等３</t>
    <rPh sb="0" eb="2">
      <t>センテイ</t>
    </rPh>
    <rPh sb="2" eb="4">
      <t>リユウ</t>
    </rPh>
    <rPh sb="4" eb="5">
      <t>トウ</t>
    </rPh>
    <phoneticPr fontId="3"/>
  </si>
  <si>
    <t>協力団体等名称１</t>
    <rPh sb="0" eb="2">
      <t>キョウリョク</t>
    </rPh>
    <rPh sb="2" eb="4">
      <t>ダンタイ</t>
    </rPh>
    <rPh sb="4" eb="5">
      <t>トウ</t>
    </rPh>
    <rPh sb="5" eb="7">
      <t>メイショウ</t>
    </rPh>
    <phoneticPr fontId="3"/>
  </si>
  <si>
    <t>協力団体等℡１</t>
    <rPh sb="0" eb="2">
      <t>キョウリョク</t>
    </rPh>
    <rPh sb="2" eb="4">
      <t>ダンタイ</t>
    </rPh>
    <rPh sb="4" eb="5">
      <t>トウ</t>
    </rPh>
    <phoneticPr fontId="3"/>
  </si>
  <si>
    <t>協力方式内容１</t>
    <rPh sb="0" eb="2">
      <t>キョウリョク</t>
    </rPh>
    <rPh sb="2" eb="4">
      <t>ホウシキ</t>
    </rPh>
    <rPh sb="4" eb="6">
      <t>ナイヨウ</t>
    </rPh>
    <phoneticPr fontId="3"/>
  </si>
  <si>
    <t>協力団体等名称２</t>
    <rPh sb="0" eb="2">
      <t>キョウリョク</t>
    </rPh>
    <rPh sb="2" eb="4">
      <t>ダンタイ</t>
    </rPh>
    <rPh sb="4" eb="5">
      <t>トウ</t>
    </rPh>
    <rPh sb="5" eb="7">
      <t>メイショウ</t>
    </rPh>
    <phoneticPr fontId="3"/>
  </si>
  <si>
    <t>協力団体等℡２</t>
    <rPh sb="0" eb="2">
      <t>キョウリョク</t>
    </rPh>
    <rPh sb="2" eb="4">
      <t>ダンタイ</t>
    </rPh>
    <rPh sb="4" eb="5">
      <t>トウ</t>
    </rPh>
    <phoneticPr fontId="3"/>
  </si>
  <si>
    <t>協力方式内容２</t>
    <rPh sb="0" eb="2">
      <t>キョウリョク</t>
    </rPh>
    <rPh sb="2" eb="4">
      <t>ホウシキ</t>
    </rPh>
    <rPh sb="4" eb="6">
      <t>ナイヨウ</t>
    </rPh>
    <phoneticPr fontId="3"/>
  </si>
  <si>
    <t>協力団体等名称３</t>
    <rPh sb="0" eb="2">
      <t>キョウリョク</t>
    </rPh>
    <rPh sb="2" eb="4">
      <t>ダンタイ</t>
    </rPh>
    <rPh sb="4" eb="5">
      <t>トウ</t>
    </rPh>
    <rPh sb="5" eb="7">
      <t>メイショウ</t>
    </rPh>
    <phoneticPr fontId="3"/>
  </si>
  <si>
    <t>協力団体等℡３</t>
    <rPh sb="0" eb="2">
      <t>キョウリョク</t>
    </rPh>
    <rPh sb="2" eb="4">
      <t>ダンタイ</t>
    </rPh>
    <rPh sb="4" eb="5">
      <t>トウ</t>
    </rPh>
    <phoneticPr fontId="3"/>
  </si>
  <si>
    <t>協力方式内容３</t>
    <rPh sb="0" eb="2">
      <t>キョウリョク</t>
    </rPh>
    <rPh sb="2" eb="4">
      <t>ホウシキ</t>
    </rPh>
    <rPh sb="4" eb="6">
      <t>ナイヨウ</t>
    </rPh>
    <phoneticPr fontId="3"/>
  </si>
  <si>
    <t>企画者
団体名</t>
    <rPh sb="0" eb="3">
      <t>キカクシャ</t>
    </rPh>
    <rPh sb="4" eb="7">
      <t>ダンタイメイ</t>
    </rPh>
    <phoneticPr fontId="3"/>
  </si>
  <si>
    <t>企画者
担当部課名</t>
    <rPh sb="0" eb="3">
      <t>キカクシャ</t>
    </rPh>
    <rPh sb="4" eb="6">
      <t>タントウ</t>
    </rPh>
    <rPh sb="6" eb="8">
      <t>ブカ</t>
    </rPh>
    <rPh sb="8" eb="9">
      <t>メイ</t>
    </rPh>
    <phoneticPr fontId="3"/>
  </si>
  <si>
    <t>企画者担当者職氏名</t>
    <rPh sb="0" eb="3">
      <t>キカクシャ</t>
    </rPh>
    <rPh sb="3" eb="5">
      <t>タントウ</t>
    </rPh>
    <rPh sb="5" eb="6">
      <t>シャ</t>
    </rPh>
    <rPh sb="6" eb="7">
      <t>ショク</t>
    </rPh>
    <rPh sb="7" eb="9">
      <t>シメイ</t>
    </rPh>
    <phoneticPr fontId="3"/>
  </si>
  <si>
    <t>企画経緯</t>
    <rPh sb="0" eb="2">
      <t>キカク</t>
    </rPh>
    <rPh sb="2" eb="4">
      <t>ケイイ</t>
    </rPh>
    <phoneticPr fontId="3"/>
  </si>
  <si>
    <t>一部委託内容</t>
    <rPh sb="0" eb="2">
      <t>イチブ</t>
    </rPh>
    <rPh sb="2" eb="6">
      <t>イタクナイヨウ</t>
    </rPh>
    <phoneticPr fontId="3"/>
  </si>
  <si>
    <t>地域交流・派遣型単発集中</t>
    <rPh sb="0" eb="2">
      <t>チイキ</t>
    </rPh>
    <rPh sb="2" eb="4">
      <t>コウリュウ</t>
    </rPh>
    <rPh sb="5" eb="8">
      <t>ハケンガタ</t>
    </rPh>
    <rPh sb="8" eb="10">
      <t>タンパツ</t>
    </rPh>
    <rPh sb="10" eb="12">
      <t>シュウチュウ</t>
    </rPh>
    <phoneticPr fontId="3"/>
  </si>
  <si>
    <t>地域交流・派遣型継続長期</t>
    <rPh sb="0" eb="2">
      <t>チイキ</t>
    </rPh>
    <rPh sb="2" eb="4">
      <t>コウリュウ</t>
    </rPh>
    <rPh sb="5" eb="8">
      <t>ハケンガタ</t>
    </rPh>
    <rPh sb="8" eb="10">
      <t>ケイゾク</t>
    </rPh>
    <rPh sb="10" eb="12">
      <t>チョウキ</t>
    </rPh>
    <phoneticPr fontId="3"/>
  </si>
  <si>
    <t>地域交流・連携・協働型</t>
    <rPh sb="0" eb="2">
      <t>チイキ</t>
    </rPh>
    <rPh sb="2" eb="4">
      <t>コウリュウ</t>
    </rPh>
    <rPh sb="5" eb="7">
      <t>レンケイ</t>
    </rPh>
    <rPh sb="8" eb="11">
      <t>キョウドウガタ</t>
    </rPh>
    <phoneticPr fontId="3"/>
  </si>
  <si>
    <t>地域交流・公募型WS</t>
    <rPh sb="0" eb="2">
      <t>チイキ</t>
    </rPh>
    <rPh sb="2" eb="4">
      <t>コウリュウ</t>
    </rPh>
    <rPh sb="5" eb="8">
      <t>コウボガタ</t>
    </rPh>
    <phoneticPr fontId="3"/>
  </si>
  <si>
    <t>地域交流・その他</t>
    <rPh sb="0" eb="2">
      <t>チイキ</t>
    </rPh>
    <rPh sb="2" eb="4">
      <t>コウリュウ</t>
    </rPh>
    <rPh sb="7" eb="8">
      <t>タ</t>
    </rPh>
    <phoneticPr fontId="3"/>
  </si>
  <si>
    <t>地域交流・概要</t>
    <rPh sb="0" eb="2">
      <t>チイキ</t>
    </rPh>
    <rPh sb="2" eb="4">
      <t>コウリュウ</t>
    </rPh>
    <rPh sb="5" eb="7">
      <t>ガイヨウ</t>
    </rPh>
    <phoneticPr fontId="3"/>
  </si>
  <si>
    <t>地域交流・アーティスト</t>
    <rPh sb="0" eb="2">
      <t>チイキ</t>
    </rPh>
    <rPh sb="2" eb="4">
      <t>コウリュウ</t>
    </rPh>
    <phoneticPr fontId="3"/>
  </si>
  <si>
    <t>地域交流・対象者</t>
    <rPh sb="0" eb="2">
      <t>チイキ</t>
    </rPh>
    <rPh sb="2" eb="4">
      <t>コウリュウ</t>
    </rPh>
    <rPh sb="5" eb="8">
      <t>タイショウシャ</t>
    </rPh>
    <phoneticPr fontId="3"/>
  </si>
  <si>
    <t>地域性</t>
    <rPh sb="0" eb="3">
      <t>チイキセイ</t>
    </rPh>
    <phoneticPr fontId="3"/>
  </si>
  <si>
    <t>新規性</t>
    <rPh sb="0" eb="3">
      <t>シンキセイ</t>
    </rPh>
    <phoneticPr fontId="3"/>
  </si>
  <si>
    <t>市区町村
入場料収入</t>
    <rPh sb="0" eb="4">
      <t>シクチョウソン</t>
    </rPh>
    <rPh sb="5" eb="8">
      <t>ニュウジョウリョウ</t>
    </rPh>
    <rPh sb="8" eb="10">
      <t>シュウニュウ</t>
    </rPh>
    <phoneticPr fontId="3"/>
  </si>
  <si>
    <t>市区町村
寄付金等</t>
    <rPh sb="0" eb="4">
      <t>シクチョウソン</t>
    </rPh>
    <rPh sb="5" eb="8">
      <t>キフキン</t>
    </rPh>
    <rPh sb="8" eb="9">
      <t>トウ</t>
    </rPh>
    <phoneticPr fontId="3"/>
  </si>
  <si>
    <t>市区町村
申請額</t>
    <rPh sb="0" eb="4">
      <t>シクチョウソン</t>
    </rPh>
    <rPh sb="5" eb="8">
      <t>シンセイガク</t>
    </rPh>
    <phoneticPr fontId="3"/>
  </si>
  <si>
    <t>市区町村
自己財源</t>
    <rPh sb="0" eb="4">
      <t>シクチョウソン</t>
    </rPh>
    <rPh sb="5" eb="7">
      <t>ジコ</t>
    </rPh>
    <rPh sb="7" eb="9">
      <t>ザイゲン</t>
    </rPh>
    <phoneticPr fontId="3"/>
  </si>
  <si>
    <t>市区町村
財源合計</t>
    <rPh sb="0" eb="4">
      <t>シクチョウソン</t>
    </rPh>
    <rPh sb="5" eb="7">
      <t>ザイゲン</t>
    </rPh>
    <rPh sb="7" eb="9">
      <t>ゴウケイ</t>
    </rPh>
    <phoneticPr fontId="3"/>
  </si>
  <si>
    <t>事業実施主体入場料収入</t>
    <rPh sb="0" eb="2">
      <t>ジギョウ</t>
    </rPh>
    <rPh sb="2" eb="4">
      <t>ジッシ</t>
    </rPh>
    <rPh sb="4" eb="6">
      <t>シュタイ</t>
    </rPh>
    <rPh sb="6" eb="9">
      <t>ニュウジョウリョウ</t>
    </rPh>
    <rPh sb="9" eb="11">
      <t>シュウニュウ</t>
    </rPh>
    <phoneticPr fontId="3"/>
  </si>
  <si>
    <t>事業実施主体寄付金等</t>
    <rPh sb="0" eb="2">
      <t>ジギョウ</t>
    </rPh>
    <rPh sb="2" eb="4">
      <t>ジッシ</t>
    </rPh>
    <rPh sb="4" eb="6">
      <t>シュタイ</t>
    </rPh>
    <rPh sb="6" eb="9">
      <t>キフキン</t>
    </rPh>
    <rPh sb="9" eb="10">
      <t>トウ</t>
    </rPh>
    <phoneticPr fontId="3"/>
  </si>
  <si>
    <t>市区町村からの負担金等</t>
    <rPh sb="0" eb="4">
      <t>シクチョウソン</t>
    </rPh>
    <rPh sb="7" eb="10">
      <t>フタンキン</t>
    </rPh>
    <rPh sb="10" eb="11">
      <t>トウ</t>
    </rPh>
    <phoneticPr fontId="3"/>
  </si>
  <si>
    <t>事業実施主体自己財源</t>
    <rPh sb="0" eb="2">
      <t>ジギョウ</t>
    </rPh>
    <rPh sb="2" eb="4">
      <t>ジッシ</t>
    </rPh>
    <rPh sb="4" eb="6">
      <t>シュタイ</t>
    </rPh>
    <rPh sb="6" eb="8">
      <t>ジコ</t>
    </rPh>
    <rPh sb="8" eb="10">
      <t>ザイゲン</t>
    </rPh>
    <phoneticPr fontId="3"/>
  </si>
  <si>
    <t>事業実施主体財源合計</t>
    <rPh sb="0" eb="2">
      <t>ジギョウ</t>
    </rPh>
    <rPh sb="2" eb="4">
      <t>ジッシ</t>
    </rPh>
    <rPh sb="4" eb="6">
      <t>シュタイ</t>
    </rPh>
    <rPh sb="6" eb="8">
      <t>ザイゲン</t>
    </rPh>
    <rPh sb="8" eb="10">
      <t>ゴウケイ</t>
    </rPh>
    <phoneticPr fontId="3"/>
  </si>
  <si>
    <t>出演費等</t>
    <rPh sb="0" eb="2">
      <t>シュツエン</t>
    </rPh>
    <rPh sb="2" eb="4">
      <t>ヒトウ</t>
    </rPh>
    <phoneticPr fontId="3"/>
  </si>
  <si>
    <t>企画・制作費/直営</t>
    <rPh sb="0" eb="2">
      <t>キカク</t>
    </rPh>
    <rPh sb="3" eb="6">
      <t>セイサクヒ</t>
    </rPh>
    <rPh sb="7" eb="9">
      <t>チョクエイ</t>
    </rPh>
    <phoneticPr fontId="3"/>
  </si>
  <si>
    <t>企画・制作費/委託</t>
    <rPh sb="0" eb="2">
      <t>キカク</t>
    </rPh>
    <rPh sb="3" eb="6">
      <t>セイサクヒ</t>
    </rPh>
    <rPh sb="7" eb="9">
      <t>イタク</t>
    </rPh>
    <phoneticPr fontId="3"/>
  </si>
  <si>
    <t>支出合計</t>
    <rPh sb="0" eb="2">
      <t>シシュツ</t>
    </rPh>
    <rPh sb="2" eb="4">
      <t>ゴウケイ</t>
    </rPh>
    <phoneticPr fontId="3"/>
  </si>
  <si>
    <t>申請者負担金等</t>
    <rPh sb="0" eb="3">
      <t>シンセイシャ</t>
    </rPh>
    <rPh sb="3" eb="6">
      <t>フタンキン</t>
    </rPh>
    <rPh sb="6" eb="7">
      <t>トウ</t>
    </rPh>
    <phoneticPr fontId="3"/>
  </si>
  <si>
    <t>公演入場料</t>
    <rPh sb="0" eb="2">
      <t>コウエン</t>
    </rPh>
    <rPh sb="2" eb="5">
      <t>ニュウジョウリョウ</t>
    </rPh>
    <phoneticPr fontId="3"/>
  </si>
  <si>
    <t>展覧会等入場料</t>
    <rPh sb="0" eb="3">
      <t>テンランカイ</t>
    </rPh>
    <rPh sb="3" eb="4">
      <t>トウ</t>
    </rPh>
    <rPh sb="4" eb="7">
      <t>ニュウジョウリョウ</t>
    </rPh>
    <phoneticPr fontId="3"/>
  </si>
  <si>
    <t>参加料等</t>
    <rPh sb="0" eb="3">
      <t>サンカリョウ</t>
    </rPh>
    <rPh sb="3" eb="4">
      <t>トウ</t>
    </rPh>
    <phoneticPr fontId="3"/>
  </si>
  <si>
    <t>寄付金等</t>
    <rPh sb="0" eb="3">
      <t>キフキン</t>
    </rPh>
    <rPh sb="3" eb="4">
      <t>トウ</t>
    </rPh>
    <phoneticPr fontId="3"/>
  </si>
  <si>
    <t>地域交流
目的</t>
    <rPh sb="0" eb="2">
      <t>チイキ</t>
    </rPh>
    <rPh sb="2" eb="4">
      <t>コウリュウ</t>
    </rPh>
    <rPh sb="5" eb="7">
      <t>モクテキ</t>
    </rPh>
    <phoneticPr fontId="3"/>
  </si>
  <si>
    <t>地域交流
日程</t>
    <rPh sb="0" eb="2">
      <t>チイキ</t>
    </rPh>
    <rPh sb="2" eb="4">
      <t>コウリュウ</t>
    </rPh>
    <rPh sb="5" eb="7">
      <t>ニッテイ</t>
    </rPh>
    <phoneticPr fontId="3"/>
  </si>
  <si>
    <t>地域交流・ホール内サポート</t>
    <rPh sb="0" eb="2">
      <t>チイキ</t>
    </rPh>
    <rPh sb="2" eb="4">
      <t>コウリュウ</t>
    </rPh>
    <rPh sb="8" eb="9">
      <t>ナイ</t>
    </rPh>
    <phoneticPr fontId="3"/>
  </si>
  <si>
    <t>指定管理者</t>
    <phoneticPr fontId="3"/>
  </si>
  <si>
    <t>実行委員会</t>
    <phoneticPr fontId="3"/>
  </si>
  <si>
    <t>【事業実施主体】市（区）町村
　　市（区）町村の(Ｆ)＝(Ｇ)※２
【事業実施主体】指定管理者､特定公益法人、実行委員会
　　市（区）町村の(Ｆ)＝(Ｈ)※１
　　事業実施主体の(Ｆ)＝(Ｇ)※２</t>
    <rPh sb="5" eb="7">
      <t>シュタイ</t>
    </rPh>
    <rPh sb="40" eb="42">
      <t>シュタイ</t>
    </rPh>
    <rPh sb="87" eb="89">
      <t>シュタイ</t>
    </rPh>
    <phoneticPr fontId="3"/>
  </si>
  <si>
    <t>団　 体 　名</t>
    <phoneticPr fontId="3"/>
  </si>
  <si>
    <t>内　　　訳　　　明　　　細</t>
    <phoneticPr fontId="3"/>
  </si>
  <si>
    <t>音楽</t>
    <rPh sb="0" eb="2">
      <t>オンガク</t>
    </rPh>
    <phoneticPr fontId="3"/>
  </si>
  <si>
    <t>演劇・ダンス</t>
    <rPh sb="0" eb="2">
      <t>エンゲキ</t>
    </rPh>
    <phoneticPr fontId="3"/>
  </si>
  <si>
    <t>伝統芸能</t>
    <rPh sb="0" eb="2">
      <t>デントウ</t>
    </rPh>
    <rPh sb="2" eb="4">
      <t>ゲイノウ</t>
    </rPh>
    <phoneticPr fontId="3"/>
  </si>
  <si>
    <t>美術</t>
    <rPh sb="0" eb="2">
      <t>ビジュツ</t>
    </rPh>
    <phoneticPr fontId="3"/>
  </si>
  <si>
    <t>その他</t>
    <rPh sb="2" eb="3">
      <t>タ</t>
    </rPh>
    <phoneticPr fontId="3"/>
  </si>
  <si>
    <t>年　　月　　日現在</t>
    <phoneticPr fontId="3"/>
  </si>
  <si>
    <t>※　要綱及び以下を参照して算定した額の
　10万円未満を切り捨てて下さい。
【事業実施主体】市（区）町村
　　(D)＝((G)※２－市（区）町村の(A))×助成率
【事業実施主体】指定管理者､特定公益法人
　　　　　　　　　　　　指定管理者、
　　　　　　　　　　　　特定公益法人
【事業実施主体】実行委員会
　　(D)＝((H)※１－市（区）町村の(A))×助成率</t>
    <rPh sb="44" eb="46">
      <t>シュタイ</t>
    </rPh>
    <rPh sb="67" eb="73">
      <t>シクチョウソン</t>
    </rPh>
    <rPh sb="117" eb="119">
      <t>シテイ</t>
    </rPh>
    <rPh sb="119" eb="122">
      <t>カンリシャ</t>
    </rPh>
    <rPh sb="136" eb="138">
      <t>トクテイ</t>
    </rPh>
    <rPh sb="138" eb="140">
      <t>コウエキ</t>
    </rPh>
    <rPh sb="140" eb="142">
      <t>ホウジン</t>
    </rPh>
    <rPh sb="149" eb="151">
      <t>シュタイ</t>
    </rPh>
    <rPh sb="171" eb="177">
      <t>シクチョウソン</t>
    </rPh>
    <phoneticPr fontId="3"/>
  </si>
  <si>
    <t>市（区）町村</t>
    <rPh sb="0" eb="1">
      <t>シ</t>
    </rPh>
    <rPh sb="2" eb="3">
      <t>ク</t>
    </rPh>
    <rPh sb="4" eb="6">
      <t>チョウソン</t>
    </rPh>
    <phoneticPr fontId="3"/>
  </si>
  <si>
    <r>
      <t>※　詳細は後段「４」に記載して下さい。
※　</t>
    </r>
    <r>
      <rPr>
        <u/>
        <sz val="10.5"/>
        <rFont val="ＭＳ Ｐ明朝"/>
        <family val="1"/>
        <charset val="128"/>
      </rPr>
      <t>市（区）町村及び自治総合センター以外の団体からの寄付金等</t>
    </r>
    <r>
      <rPr>
        <sz val="10.5"/>
        <rFont val="ＭＳ Ｐ明朝"/>
        <family val="1"/>
        <charset val="128"/>
      </rPr>
      <t>を記載</t>
    </r>
    <rPh sb="22" eb="28">
      <t>シクチョウソン</t>
    </rPh>
    <rPh sb="28" eb="29">
      <t>オヨ</t>
    </rPh>
    <rPh sb="30" eb="32">
      <t>ジチ</t>
    </rPh>
    <rPh sb="32" eb="34">
      <t>ソウゴウ</t>
    </rPh>
    <phoneticPr fontId="3"/>
  </si>
  <si>
    <t>市（区）町村長　</t>
    <rPh sb="0" eb="1">
      <t>シ</t>
    </rPh>
    <rPh sb="2" eb="3">
      <t>ク</t>
    </rPh>
    <rPh sb="4" eb="5">
      <t>マチ</t>
    </rPh>
    <rPh sb="5" eb="7">
      <t>ソンチョウ</t>
    </rPh>
    <rPh sb="6" eb="7">
      <t>チョウ</t>
    </rPh>
    <phoneticPr fontId="3"/>
  </si>
  <si>
    <t>市（区）町村名</t>
    <rPh sb="0" eb="6">
      <t>シクチョウソン</t>
    </rPh>
    <rPh sb="6" eb="7">
      <t>メイ</t>
    </rPh>
    <phoneticPr fontId="3"/>
  </si>
  <si>
    <t>（　住　　所　）</t>
    <phoneticPr fontId="3"/>
  </si>
  <si>
    <t>公演回数</t>
    <rPh sb="0" eb="2">
      <t>コウエン</t>
    </rPh>
    <rPh sb="2" eb="4">
      <t>カイスウ</t>
    </rPh>
    <phoneticPr fontId="3"/>
  </si>
  <si>
    <t>合計</t>
    <rPh sb="0" eb="2">
      <t>ゴウケイ</t>
    </rPh>
    <phoneticPr fontId="3"/>
  </si>
  <si>
    <t>公演</t>
    <rPh sb="0" eb="2">
      <t>コウエン</t>
    </rPh>
    <phoneticPr fontId="3"/>
  </si>
  <si>
    <t>時期</t>
    <phoneticPr fontId="3"/>
  </si>
  <si>
    <r>
      <t xml:space="preserve">事業の概要
及びスケジュール
</t>
    </r>
    <r>
      <rPr>
        <sz val="10"/>
        <rFont val="ＭＳ Ｐ明朝"/>
        <family val="1"/>
        <charset val="128"/>
      </rPr>
      <t>（準備段階を含む）</t>
    </r>
    <rPh sb="6" eb="7">
      <t>オヨ</t>
    </rPh>
    <rPh sb="16" eb="18">
      <t>ジュンビ</t>
    </rPh>
    <rPh sb="18" eb="20">
      <t>ダンカイ</t>
    </rPh>
    <rPh sb="21" eb="22">
      <t>フク</t>
    </rPh>
    <phoneticPr fontId="3"/>
  </si>
  <si>
    <t>　（別記様式第１号－Ｂ）</t>
    <rPh sb="6" eb="7">
      <t>ダイ</t>
    </rPh>
    <rPh sb="8" eb="9">
      <t>ゴウ</t>
    </rPh>
    <phoneticPr fontId="3"/>
  </si>
  <si>
    <r>
      <t>円</t>
    </r>
    <r>
      <rPr>
        <sz val="9"/>
        <rFont val="ＭＳ Ｐ明朝"/>
        <family val="1"/>
        <charset val="128"/>
      </rPr>
      <t>※　詳細は別記様式第１号-Ｂ助成対象経費の内訳（予定）のとおり</t>
    </r>
    <rPh sb="3" eb="5">
      <t>ショウサイ</t>
    </rPh>
    <rPh sb="6" eb="8">
      <t>ベッキ</t>
    </rPh>
    <rPh sb="8" eb="10">
      <t>ヨウシキ</t>
    </rPh>
    <rPh sb="10" eb="11">
      <t>ダイ</t>
    </rPh>
    <rPh sb="12" eb="13">
      <t>ゴウ</t>
    </rPh>
    <rPh sb="15" eb="17">
      <t>ジョセイ</t>
    </rPh>
    <rPh sb="17" eb="19">
      <t>タイショウ</t>
    </rPh>
    <rPh sb="19" eb="21">
      <t>ケイヒ</t>
    </rPh>
    <rPh sb="22" eb="24">
      <t>ウチワケ</t>
    </rPh>
    <rPh sb="25" eb="27">
      <t>ヨテイ</t>
    </rPh>
    <phoneticPr fontId="3"/>
  </si>
  <si>
    <t>一般財団法人　自治総合センター理事長　宛　</t>
    <rPh sb="0" eb="2">
      <t>イッパン</t>
    </rPh>
    <rPh sb="7" eb="9">
      <t>ジチ</t>
    </rPh>
    <rPh sb="9" eb="11">
      <t>ソウゴウ</t>
    </rPh>
    <rPh sb="15" eb="18">
      <t>リジチョウ</t>
    </rPh>
    <rPh sb="19" eb="20">
      <t>アテ</t>
    </rPh>
    <phoneticPr fontId="3"/>
  </si>
  <si>
    <t>宝くじの社会貢献広報の仕方</t>
    <rPh sb="0" eb="1">
      <t>タカラ</t>
    </rPh>
    <rPh sb="4" eb="6">
      <t>シャカイ</t>
    </rPh>
    <rPh sb="6" eb="8">
      <t>コウケン</t>
    </rPh>
    <rPh sb="8" eb="10">
      <t>コウホウ</t>
    </rPh>
    <rPh sb="11" eb="13">
      <t>シカタ</t>
    </rPh>
    <phoneticPr fontId="3"/>
  </si>
  <si>
    <t>広報誌の名称</t>
    <rPh sb="0" eb="2">
      <t>コウホウ</t>
    </rPh>
    <rPh sb="2" eb="3">
      <t>シ</t>
    </rPh>
    <rPh sb="4" eb="6">
      <t>メイショウ</t>
    </rPh>
    <phoneticPr fontId="3"/>
  </si>
  <si>
    <t>発行予定日</t>
    <rPh sb="0" eb="2">
      <t>ハッコウ</t>
    </rPh>
    <rPh sb="2" eb="5">
      <t>ヨテイビ</t>
    </rPh>
    <phoneticPr fontId="3"/>
  </si>
  <si>
    <t>　※広報誌には「宝くじの助成金で実施する」旨の表現は必ず記載のこと。</t>
    <rPh sb="2" eb="4">
      <t>コウホウ</t>
    </rPh>
    <rPh sb="4" eb="5">
      <t>シ</t>
    </rPh>
    <rPh sb="8" eb="9">
      <t>タカラ</t>
    </rPh>
    <rPh sb="12" eb="15">
      <t>ジョセイキン</t>
    </rPh>
    <rPh sb="16" eb="18">
      <t>ジッシ</t>
    </rPh>
    <rPh sb="21" eb="22">
      <t>ムネ</t>
    </rPh>
    <rPh sb="23" eb="25">
      <t>ヒョウゲン</t>
    </rPh>
    <rPh sb="26" eb="27">
      <t>カナラ</t>
    </rPh>
    <rPh sb="28" eb="30">
      <t>キサイ</t>
    </rPh>
    <phoneticPr fontId="3"/>
  </si>
  <si>
    <t>　市（区）町村の広報誌への掲載について</t>
    <rPh sb="1" eb="2">
      <t>シ</t>
    </rPh>
    <rPh sb="3" eb="4">
      <t>ク</t>
    </rPh>
    <rPh sb="5" eb="7">
      <t>チョウソン</t>
    </rPh>
    <rPh sb="8" eb="10">
      <t>コウホウ</t>
    </rPh>
    <rPh sb="10" eb="11">
      <t>シ</t>
    </rPh>
    <rPh sb="13" eb="15">
      <t>ケイサイ</t>
    </rPh>
    <phoneticPr fontId="3"/>
  </si>
  <si>
    <t>　　　　　　　　年　　　　月　　　　日</t>
    <rPh sb="8" eb="9">
      <t>ネン</t>
    </rPh>
    <rPh sb="13" eb="14">
      <t>ガツ</t>
    </rPh>
    <rPh sb="18" eb="19">
      <t>ヒ</t>
    </rPh>
    <phoneticPr fontId="3"/>
  </si>
  <si>
    <t>実施を予定している内容の左欄に｢○｣を付けて下さい。</t>
    <phoneticPr fontId="3"/>
  </si>
  <si>
    <r>
      <t xml:space="preserve">令和７年度開催予定時期､日数､公演数等
</t>
    </r>
    <r>
      <rPr>
        <sz val="10"/>
        <color theme="1"/>
        <rFont val="ＭＳ Ｐ明朝"/>
        <family val="1"/>
        <charset val="128"/>
      </rPr>
      <t>※　有料無料を明示
　すること。</t>
    </r>
    <rPh sb="0" eb="2">
      <t>レイワ</t>
    </rPh>
    <rPh sb="3" eb="5">
      <t>ネンド</t>
    </rPh>
    <rPh sb="5" eb="7">
      <t>ヘイネンド</t>
    </rPh>
    <rPh sb="18" eb="19">
      <t>トウ</t>
    </rPh>
    <rPh sb="25" eb="27">
      <t>ムリョウ</t>
    </rPh>
    <phoneticPr fontId="3"/>
  </si>
  <si>
    <t>登録番号：</t>
    <phoneticPr fontId="3"/>
  </si>
  <si>
    <r>
      <t>令和８</t>
    </r>
    <r>
      <rPr>
        <sz val="12"/>
        <color indexed="8"/>
        <rFont val="ＭＳ 明朝"/>
        <family val="1"/>
        <charset val="128"/>
      </rPr>
      <t>年度地域の芸術環境づくり助成事業申請書</t>
    </r>
    <rPh sb="0" eb="2">
      <t>レイワ</t>
    </rPh>
    <rPh sb="10" eb="12">
      <t>カンキョウ</t>
    </rPh>
    <rPh sb="15" eb="17">
      <t>ジョセイ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</si>
</sst>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quot;円&quot;"/>
  </numFmts>
  <fonts count="55">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9"/>
      <color indexed="10"/>
      <name val="ＭＳ Ｐゴシック"/>
      <family val="3"/>
      <charset val="128"/>
    </font>
    <font>
      <sz val="10"/>
      <color indexed="81"/>
      <name val="ＭＳ Ｐゴシック"/>
      <family val="3"/>
      <charset val="128"/>
    </font>
    <font>
      <b/>
      <sz val="10"/>
      <color indexed="81"/>
      <name val="ＭＳ Ｐゴシック"/>
      <family val="3"/>
      <charset val="128"/>
    </font>
    <font>
      <sz val="9"/>
      <color indexed="81"/>
      <name val="ＭＳ 明朝"/>
      <family val="1"/>
      <charset val="128"/>
    </font>
    <font>
      <b/>
      <sz val="10"/>
      <color indexed="10"/>
      <name val="ＭＳ Ｐゴシック"/>
      <family val="3"/>
      <charset val="128"/>
    </font>
    <font>
      <sz val="12"/>
      <name val="ＭＳ Ｐ明朝"/>
      <family val="1"/>
      <charset val="128"/>
    </font>
    <font>
      <sz val="6"/>
      <name val="ＭＳ Ｐゴシック"/>
      <family val="3"/>
      <charset val="128"/>
    </font>
    <font>
      <sz val="10"/>
      <color indexed="8"/>
      <name val="ＭＳ Ｐ明朝"/>
      <family val="1"/>
      <charset val="128"/>
    </font>
    <font>
      <sz val="16"/>
      <name val="ＭＳ Ｐ明朝"/>
      <family val="1"/>
      <charset val="128"/>
    </font>
    <font>
      <sz val="10"/>
      <name val="ＭＳ Ｐ明朝"/>
      <family val="1"/>
      <charset val="128"/>
    </font>
    <font>
      <b/>
      <sz val="12"/>
      <color indexed="9"/>
      <name val="ＭＳ Ｐ明朝"/>
      <family val="1"/>
      <charset val="128"/>
    </font>
    <font>
      <b/>
      <u/>
      <sz val="12"/>
      <color indexed="9"/>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9"/>
      <color indexed="9"/>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u/>
      <sz val="10.5"/>
      <name val="ＭＳ Ｐ明朝"/>
      <family val="1"/>
      <charset val="128"/>
    </font>
    <font>
      <vertAlign val="superscript"/>
      <sz val="10.5"/>
      <name val="ＭＳ Ｐ明朝"/>
      <family val="1"/>
      <charset val="128"/>
    </font>
    <font>
      <b/>
      <u/>
      <sz val="10.5"/>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2"/>
      <color indexed="81"/>
      <name val="ＭＳ Ｐゴシック"/>
      <family val="3"/>
      <charset val="128"/>
    </font>
    <font>
      <b/>
      <u/>
      <sz val="12"/>
      <color indexed="81"/>
      <name val="ＭＳ Ｐゴシック"/>
      <family val="3"/>
      <charset val="128"/>
    </font>
    <font>
      <sz val="12"/>
      <color indexed="8"/>
      <name val="ＭＳ 明朝"/>
      <family val="1"/>
      <charset val="128"/>
    </font>
    <font>
      <sz val="12"/>
      <name val="ＭＳ Ｐゴシック"/>
      <family val="3"/>
      <charset val="128"/>
    </font>
    <font>
      <sz val="9"/>
      <color indexed="10"/>
      <name val="ＭＳ Ｐゴシック"/>
      <family val="3"/>
      <charset val="128"/>
    </font>
    <font>
      <sz val="12"/>
      <color theme="1"/>
      <name val="ＭＳ Ｐ明朝"/>
      <family val="1"/>
      <charset val="128"/>
    </font>
    <font>
      <sz val="14"/>
      <color theme="0"/>
      <name val="ＭＳ Ｐ明朝"/>
      <family val="1"/>
      <charset val="128"/>
    </font>
    <font>
      <sz val="11"/>
      <color theme="0"/>
      <name val="ＭＳ Ｐ明朝"/>
      <family val="1"/>
      <charset val="128"/>
    </font>
    <font>
      <b/>
      <sz val="9.65"/>
      <color rgb="FF333333"/>
      <name val="ＭＳ Ｐ明朝"/>
      <family val="1"/>
      <charset val="128"/>
    </font>
    <font>
      <sz val="12"/>
      <color theme="1"/>
      <name val="ＭＳ 明朝"/>
      <family val="1"/>
      <charset val="128"/>
    </font>
    <font>
      <sz val="12"/>
      <color theme="1"/>
      <name val="ＭＳ ゴシック"/>
      <family val="3"/>
      <charset val="128"/>
    </font>
    <font>
      <b/>
      <sz val="12"/>
      <color theme="1"/>
      <name val="ＭＳ ゴシック"/>
      <family val="3"/>
      <charset val="128"/>
    </font>
    <font>
      <sz val="12"/>
      <color rgb="FFFF0000"/>
      <name val="ＭＳ Ｐ明朝"/>
      <family val="1"/>
      <charset val="128"/>
    </font>
    <font>
      <sz val="12"/>
      <color theme="0"/>
      <name val="ＭＳ Ｐ明朝"/>
      <family val="1"/>
      <charset val="128"/>
    </font>
    <font>
      <sz val="11"/>
      <color theme="1"/>
      <name val="ＭＳ Ｐゴシック"/>
      <family val="3"/>
      <charset val="128"/>
    </font>
    <font>
      <sz val="11"/>
      <color theme="0"/>
      <name val="ＭＳ Ｐゴシック"/>
      <family val="3"/>
      <charset val="128"/>
    </font>
    <font>
      <sz val="11"/>
      <color theme="1"/>
      <name val="ＭＳ Ｐ明朝"/>
      <family val="1"/>
      <charset val="128"/>
    </font>
    <font>
      <sz val="12"/>
      <color theme="0"/>
      <name val="ＭＳ 明朝"/>
      <family val="1"/>
      <charset val="128"/>
    </font>
    <font>
      <sz val="10"/>
      <color theme="1"/>
      <name val="ＭＳ Ｐ明朝"/>
      <family val="1"/>
      <charset val="128"/>
    </font>
    <font>
      <sz val="9"/>
      <color rgb="FF000000"/>
      <name val="MS UI Gothic"/>
      <family val="3"/>
      <charset val="128"/>
    </font>
    <font>
      <sz val="12"/>
      <color rgb="FFFF0000"/>
      <name val="ＭＳ 明朝"/>
      <family val="1"/>
      <charset val="128"/>
    </font>
    <font>
      <b/>
      <sz val="11"/>
      <color indexed="81"/>
      <name val="MS P ゴシック"/>
      <family val="3"/>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100">
    <border>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ck">
        <color indexed="64"/>
      </left>
      <right style="medium">
        <color indexed="64"/>
      </right>
      <top style="medium">
        <color indexed="64"/>
      </top>
      <bottom style="hair">
        <color indexed="64"/>
      </bottom>
      <diagonal/>
    </border>
    <border>
      <left/>
      <right style="thick">
        <color indexed="64"/>
      </right>
      <top/>
      <bottom/>
      <diagonal/>
    </border>
    <border>
      <left style="thick">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double">
        <color indexed="64"/>
      </left>
      <right style="thin">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double">
        <color indexed="64"/>
      </left>
      <right/>
      <top style="thin">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499">
    <xf numFmtId="0" fontId="0" fillId="0" borderId="0" xfId="0">
      <alignment vertical="center"/>
    </xf>
    <xf numFmtId="0" fontId="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right" vertical="center"/>
    </xf>
    <xf numFmtId="0" fontId="13" fillId="0" borderId="1" xfId="0" applyFont="1" applyBorder="1" applyAlignment="1">
      <alignment vertical="center" wrapText="1"/>
    </xf>
    <xf numFmtId="0" fontId="13" fillId="0" borderId="2" xfId="0" applyFont="1" applyBorder="1">
      <alignment vertical="center"/>
    </xf>
    <xf numFmtId="0" fontId="13" fillId="0" borderId="3" xfId="0" applyFont="1" applyBorder="1" applyAlignment="1">
      <alignment vertical="center" shrinkToFit="1"/>
    </xf>
    <xf numFmtId="0" fontId="13" fillId="0" borderId="4" xfId="0" applyFont="1" applyBorder="1" applyAlignment="1">
      <alignment vertical="center" shrinkToFit="1"/>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2" xfId="0" applyFont="1" applyBorder="1" applyAlignment="1">
      <alignment horizontal="center" vertical="center"/>
    </xf>
    <xf numFmtId="0" fontId="13" fillId="0" borderId="13" xfId="0" applyFont="1" applyBorder="1">
      <alignment vertical="center"/>
    </xf>
    <xf numFmtId="0" fontId="13" fillId="0" borderId="14" xfId="0" applyFont="1" applyBorder="1" applyProtection="1">
      <alignment vertical="center"/>
      <protection locked="0"/>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38" fillId="0" borderId="0" xfId="0" applyFont="1">
      <alignment vertical="center"/>
    </xf>
    <xf numFmtId="0" fontId="38" fillId="0" borderId="15" xfId="0" applyFont="1" applyBorder="1" applyAlignment="1">
      <alignment horizontal="center" vertical="center"/>
    </xf>
    <xf numFmtId="0" fontId="13" fillId="0" borderId="19"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23" fillId="0" borderId="20" xfId="0" applyFont="1" applyBorder="1" applyAlignment="1">
      <alignment vertical="center" wrapText="1"/>
    </xf>
    <xf numFmtId="0" fontId="38" fillId="0" borderId="18" xfId="0" applyFont="1" applyBorder="1">
      <alignment vertical="center"/>
    </xf>
    <xf numFmtId="0" fontId="13" fillId="0" borderId="21" xfId="0" applyFont="1" applyBorder="1">
      <alignment vertical="center"/>
    </xf>
    <xf numFmtId="0" fontId="22" fillId="0" borderId="0" xfId="0" applyFont="1">
      <alignment vertical="center"/>
    </xf>
    <xf numFmtId="0" fontId="39" fillId="0" borderId="0" xfId="0" applyFont="1" applyAlignment="1">
      <alignment horizontal="center" vertical="center"/>
    </xf>
    <xf numFmtId="0" fontId="20" fillId="0" borderId="0" xfId="0" applyFont="1" applyAlignment="1">
      <alignment horizontal="justify" vertical="center"/>
    </xf>
    <xf numFmtId="0" fontId="22" fillId="0" borderId="0" xfId="0" applyFont="1" applyAlignment="1">
      <alignment vertical="center" shrinkToFit="1"/>
    </xf>
    <xf numFmtId="38" fontId="40" fillId="0" borderId="0" xfId="2" applyFont="1" applyProtection="1">
      <alignment vertical="center"/>
    </xf>
    <xf numFmtId="38" fontId="40" fillId="0" borderId="0" xfId="2" applyFont="1" applyBorder="1" applyProtection="1">
      <alignment vertical="center"/>
    </xf>
    <xf numFmtId="0" fontId="13" fillId="0" borderId="15" xfId="0" applyFont="1" applyBorder="1" applyAlignment="1">
      <alignment vertical="center" shrinkToFit="1"/>
    </xf>
    <xf numFmtId="0" fontId="13" fillId="0" borderId="22" xfId="0" applyFont="1" applyBorder="1" applyAlignment="1">
      <alignment vertical="center" shrinkToFit="1"/>
    </xf>
    <xf numFmtId="0" fontId="13" fillId="0" borderId="0" xfId="0" applyFont="1" applyAlignment="1">
      <alignment horizontal="justify" vertical="center"/>
    </xf>
    <xf numFmtId="0" fontId="22" fillId="0" borderId="15" xfId="0" applyFont="1" applyBorder="1" applyAlignment="1">
      <alignment vertical="center" shrinkToFit="1"/>
    </xf>
    <xf numFmtId="38" fontId="40" fillId="0" borderId="0" xfId="2" applyFont="1">
      <alignment vertical="center"/>
    </xf>
    <xf numFmtId="0" fontId="22" fillId="0" borderId="0" xfId="0" applyFont="1" applyAlignment="1">
      <alignment vertical="top"/>
    </xf>
    <xf numFmtId="178" fontId="40" fillId="0" borderId="0" xfId="0" applyNumberFormat="1" applyFont="1" applyAlignment="1">
      <alignment vertical="top"/>
    </xf>
    <xf numFmtId="0" fontId="22" fillId="0" borderId="0" xfId="0" applyFont="1" applyAlignment="1">
      <alignment vertical="top" shrinkToFit="1"/>
    </xf>
    <xf numFmtId="38" fontId="22" fillId="0" borderId="0" xfId="2" applyFont="1" applyAlignment="1">
      <alignment vertical="top"/>
    </xf>
    <xf numFmtId="38" fontId="22" fillId="0" borderId="0" xfId="2" applyFont="1">
      <alignment vertical="center"/>
    </xf>
    <xf numFmtId="0" fontId="13" fillId="0" borderId="0" xfId="0" applyFont="1" applyAlignment="1">
      <alignment vertical="center" shrinkToFit="1"/>
    </xf>
    <xf numFmtId="38" fontId="26" fillId="2" borderId="0" xfId="2" applyFont="1" applyFill="1" applyAlignment="1">
      <alignment vertical="center" wrapText="1"/>
    </xf>
    <xf numFmtId="0" fontId="41" fillId="0" borderId="0" xfId="0" applyFont="1">
      <alignment vertical="center"/>
    </xf>
    <xf numFmtId="38" fontId="24" fillId="0" borderId="0" xfId="2" applyFont="1" applyAlignment="1">
      <alignment horizontal="justify" vertical="center"/>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22" fillId="0" borderId="15" xfId="0" applyFont="1" applyBorder="1">
      <alignment vertical="center"/>
    </xf>
    <xf numFmtId="0" fontId="13" fillId="0" borderId="10"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42" fillId="0" borderId="0" xfId="0" applyFont="1">
      <alignment vertical="center"/>
    </xf>
    <xf numFmtId="0" fontId="43" fillId="0" borderId="0" xfId="0" applyFont="1" applyAlignment="1">
      <alignment horizontal="right" vertical="top"/>
    </xf>
    <xf numFmtId="0" fontId="42" fillId="0" borderId="0" xfId="0" applyFont="1" applyAlignment="1">
      <alignment horizontal="right" vertical="center"/>
    </xf>
    <xf numFmtId="0" fontId="42" fillId="0" borderId="0" xfId="0" applyFont="1" applyAlignment="1" applyProtection="1">
      <alignment horizontal="center" vertical="center" shrinkToFit="1"/>
      <protection locked="0"/>
    </xf>
    <xf numFmtId="0" fontId="42" fillId="0" borderId="0" xfId="0" applyFont="1" applyAlignment="1">
      <alignment horizontal="justify" vertical="center" wrapText="1"/>
    </xf>
    <xf numFmtId="0" fontId="42" fillId="0" borderId="0" xfId="0" applyFont="1" applyAlignment="1">
      <alignment horizontal="right"/>
    </xf>
    <xf numFmtId="176" fontId="42" fillId="0" borderId="0" xfId="0" applyNumberFormat="1" applyFont="1" applyProtection="1">
      <alignment vertical="center"/>
      <protection locked="0"/>
    </xf>
    <xf numFmtId="0" fontId="44" fillId="0" borderId="0" xfId="0" applyFont="1" applyAlignment="1">
      <alignment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3" fillId="0" borderId="31" xfId="0" applyFont="1" applyBorder="1">
      <alignment vertical="center"/>
    </xf>
    <xf numFmtId="0" fontId="13" fillId="0" borderId="32" xfId="0" applyFont="1" applyBorder="1">
      <alignment vertical="center"/>
    </xf>
    <xf numFmtId="0" fontId="45" fillId="0" borderId="33" xfId="0" applyFont="1" applyBorder="1">
      <alignment vertical="center"/>
    </xf>
    <xf numFmtId="0" fontId="45" fillId="0" borderId="34" xfId="0" applyFont="1" applyBorder="1">
      <alignment vertical="center"/>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38" fontId="46" fillId="0" borderId="0" xfId="2" applyFont="1" applyBorder="1" applyAlignment="1" applyProtection="1">
      <alignment horizontal="right" vertical="center" shrinkToFit="1"/>
    </xf>
    <xf numFmtId="0" fontId="47" fillId="0" borderId="0" xfId="0" applyFont="1" applyProtection="1">
      <alignment vertical="center"/>
      <protection locked="0"/>
    </xf>
    <xf numFmtId="0" fontId="22" fillId="3" borderId="0" xfId="0" applyFont="1" applyFill="1">
      <alignment vertical="center"/>
    </xf>
    <xf numFmtId="38" fontId="48" fillId="0" borderId="0" xfId="0" applyNumberFormat="1" applyFont="1">
      <alignment vertical="center"/>
    </xf>
    <xf numFmtId="0" fontId="48" fillId="0" borderId="0" xfId="0" applyFont="1">
      <alignment vertical="center"/>
    </xf>
    <xf numFmtId="0" fontId="48" fillId="0" borderId="0" xfId="0" applyFont="1" applyAlignment="1">
      <alignment vertical="top"/>
    </xf>
    <xf numFmtId="178" fontId="13" fillId="0" borderId="35" xfId="0" applyNumberFormat="1" applyFont="1" applyBorder="1" applyAlignment="1">
      <alignment horizontal="right" vertical="center" shrinkToFit="1"/>
    </xf>
    <xf numFmtId="178" fontId="2" fillId="0" borderId="22" xfId="0" applyNumberFormat="1" applyFont="1" applyBorder="1" applyAlignment="1" applyProtection="1">
      <alignment horizontal="right" vertical="center" shrinkToFit="1"/>
      <protection locked="0"/>
    </xf>
    <xf numFmtId="0" fontId="2" fillId="0" borderId="10" xfId="0" applyFont="1" applyBorder="1" applyAlignment="1">
      <alignment horizontal="right" vertical="center" wrapText="1"/>
    </xf>
    <xf numFmtId="0" fontId="2" fillId="0" borderId="9" xfId="0" applyFont="1" applyBorder="1" applyAlignment="1">
      <alignment horizontal="right" vertical="center" wrapText="1"/>
    </xf>
    <xf numFmtId="178" fontId="2" fillId="0" borderId="36" xfId="2" applyNumberFormat="1" applyFont="1" applyBorder="1" applyAlignment="1">
      <alignment horizontal="right" vertical="center" shrinkToFit="1"/>
    </xf>
    <xf numFmtId="0" fontId="2" fillId="0" borderId="25" xfId="0" applyFont="1" applyBorder="1" applyAlignment="1">
      <alignment horizontal="right" vertical="center" wrapText="1"/>
    </xf>
    <xf numFmtId="0" fontId="2" fillId="0" borderId="37" xfId="0" applyFont="1" applyBorder="1" applyAlignment="1">
      <alignment horizontal="right" vertical="center" wrapText="1"/>
    </xf>
    <xf numFmtId="0" fontId="2" fillId="0" borderId="27" xfId="0" applyFont="1" applyBorder="1" applyAlignment="1">
      <alignment horizontal="right" vertical="center" wrapText="1"/>
    </xf>
    <xf numFmtId="0" fontId="2" fillId="0" borderId="38" xfId="0" applyFont="1" applyBorder="1" applyAlignment="1">
      <alignment horizontal="right" vertical="center" wrapText="1"/>
    </xf>
    <xf numFmtId="178" fontId="2" fillId="0" borderId="39" xfId="2" applyNumberFormat="1" applyFont="1" applyBorder="1" applyAlignment="1">
      <alignment horizontal="right" vertical="center" shrinkToFit="1"/>
    </xf>
    <xf numFmtId="178" fontId="40" fillId="0" borderId="0" xfId="0" applyNumberFormat="1" applyFont="1">
      <alignment vertical="center"/>
    </xf>
    <xf numFmtId="0" fontId="17" fillId="0" borderId="0" xfId="0" applyFont="1" applyAlignment="1">
      <alignment horizontal="left" vertical="center" wrapText="1"/>
    </xf>
    <xf numFmtId="0" fontId="42" fillId="0" borderId="0" xfId="0" applyFont="1" applyAlignment="1" applyProtection="1">
      <protection locked="0"/>
    </xf>
    <xf numFmtId="0" fontId="13" fillId="0" borderId="40"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Alignment="1">
      <alignment horizontal="right" vertical="top"/>
    </xf>
    <xf numFmtId="0" fontId="42" fillId="0" borderId="45" xfId="0" applyFont="1" applyBorder="1" applyAlignment="1">
      <alignment horizontal="center" vertical="center" wrapText="1"/>
    </xf>
    <xf numFmtId="0" fontId="50" fillId="0" borderId="0" xfId="0" applyFont="1" applyAlignment="1">
      <alignment horizontal="right" vertical="center"/>
    </xf>
    <xf numFmtId="0" fontId="17" fillId="0" borderId="20" xfId="0" applyFont="1" applyBorder="1" applyAlignment="1">
      <alignment horizontal="center" vertical="center" wrapText="1"/>
    </xf>
    <xf numFmtId="0" fontId="17" fillId="0" borderId="26" xfId="0" applyFont="1" applyBorder="1" applyAlignment="1" applyProtection="1">
      <alignment horizontal="center" vertical="center" wrapText="1"/>
      <protection locked="0"/>
    </xf>
    <xf numFmtId="0" fontId="20" fillId="0" borderId="30" xfId="0" applyFont="1" applyBorder="1" applyAlignment="1" applyProtection="1">
      <alignment horizontal="center" vertical="top" wrapText="1"/>
      <protection locked="0"/>
    </xf>
    <xf numFmtId="0" fontId="42" fillId="0" borderId="0" xfId="0" applyFont="1" applyAlignment="1">
      <alignment vertical="center" wrapText="1"/>
    </xf>
    <xf numFmtId="0" fontId="22" fillId="0" borderId="8" xfId="0" applyFont="1" applyBorder="1" applyAlignment="1" applyProtection="1">
      <alignment horizontal="center" vertical="center" wrapText="1"/>
      <protection locked="0"/>
    </xf>
    <xf numFmtId="0" fontId="42" fillId="0" borderId="0" xfId="0" applyFont="1" applyAlignment="1"/>
    <xf numFmtId="0" fontId="13" fillId="0" borderId="0" xfId="0" applyFont="1" applyAlignment="1">
      <alignment horizontal="left" vertical="center"/>
    </xf>
    <xf numFmtId="0" fontId="13" fillId="0" borderId="0" xfId="0" applyFont="1" applyAlignment="1">
      <alignment horizontal="left" vertical="center" wrapText="1"/>
    </xf>
    <xf numFmtId="0" fontId="2" fillId="0" borderId="0" xfId="0" applyFont="1" applyAlignment="1">
      <alignment horizontal="right" vertical="center" shrinkToFit="1"/>
    </xf>
    <xf numFmtId="0" fontId="2" fillId="0" borderId="0" xfId="0" applyFont="1" applyAlignment="1">
      <alignment horizontal="right" vertical="center"/>
    </xf>
    <xf numFmtId="0" fontId="42" fillId="0" borderId="54" xfId="0" applyFont="1" applyBorder="1" applyAlignment="1" applyProtection="1">
      <alignment horizontal="left" vertical="center" wrapText="1"/>
      <protection locked="0"/>
    </xf>
    <xf numFmtId="0" fontId="42" fillId="0" borderId="10" xfId="0" applyFont="1" applyBorder="1" applyAlignment="1" applyProtection="1">
      <alignment horizontal="left" vertical="center" wrapText="1"/>
      <protection locked="0"/>
    </xf>
    <xf numFmtId="0" fontId="42" fillId="0" borderId="0" xfId="0" applyFont="1" applyAlignment="1">
      <alignment vertical="center" wrapText="1"/>
    </xf>
    <xf numFmtId="0" fontId="42" fillId="0" borderId="22"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0" xfId="0" applyFont="1" applyAlignment="1">
      <alignment horizontal="right" vertical="center" wrapText="1"/>
    </xf>
    <xf numFmtId="0" fontId="42" fillId="0" borderId="46" xfId="0" applyFont="1" applyBorder="1" applyAlignment="1">
      <alignment horizontal="center" vertical="center" wrapText="1"/>
    </xf>
    <xf numFmtId="0" fontId="42" fillId="0" borderId="47" xfId="0" applyFont="1" applyBorder="1" applyAlignment="1">
      <alignment horizontal="center" vertical="center" wrapText="1"/>
    </xf>
    <xf numFmtId="0" fontId="2" fillId="0" borderId="48" xfId="0" applyFont="1" applyBorder="1" applyAlignment="1">
      <alignment vertical="center" textRotation="255" wrapText="1"/>
    </xf>
    <xf numFmtId="0" fontId="2" fillId="0" borderId="49" xfId="0" applyFont="1" applyBorder="1" applyAlignment="1">
      <alignment vertical="center" textRotation="255" wrapText="1"/>
    </xf>
    <xf numFmtId="0" fontId="2" fillId="0" borderId="50" xfId="0" applyFont="1" applyBorder="1" applyAlignment="1">
      <alignment vertical="center" textRotation="255" wrapText="1"/>
    </xf>
    <xf numFmtId="0" fontId="42" fillId="0" borderId="22" xfId="0" applyFont="1" applyBorder="1" applyAlignment="1" applyProtection="1">
      <alignment horizontal="left" vertical="center" wrapText="1"/>
      <protection locked="0"/>
    </xf>
    <xf numFmtId="0" fontId="42" fillId="0" borderId="9" xfId="0" applyFont="1" applyBorder="1" applyAlignment="1" applyProtection="1">
      <alignment horizontal="left" vertical="center" wrapText="1"/>
      <protection locked="0"/>
    </xf>
    <xf numFmtId="0" fontId="42" fillId="0" borderId="51"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42" fillId="0" borderId="52" xfId="0" applyFont="1" applyBorder="1" applyAlignment="1" applyProtection="1">
      <alignment horizontal="left" vertical="center" wrapText="1"/>
      <protection locked="0"/>
    </xf>
    <xf numFmtId="0" fontId="42" fillId="0" borderId="53" xfId="0" applyFont="1" applyBorder="1" applyAlignment="1" applyProtection="1">
      <alignment horizontal="left" vertical="center" wrapText="1"/>
      <protection locked="0"/>
    </xf>
    <xf numFmtId="0" fontId="42" fillId="0" borderId="54" xfId="0" applyFont="1" applyBorder="1" applyAlignment="1" applyProtection="1">
      <alignment horizontal="left" vertical="center" shrinkToFit="1"/>
      <protection locked="0"/>
    </xf>
    <xf numFmtId="0" fontId="42" fillId="0" borderId="9" xfId="0" applyFont="1" applyBorder="1" applyAlignment="1" applyProtection="1">
      <alignment horizontal="left" vertical="center" shrinkToFit="1"/>
      <protection locked="0"/>
    </xf>
    <xf numFmtId="0" fontId="42" fillId="0" borderId="51" xfId="0" applyFont="1" applyBorder="1" applyAlignment="1" applyProtection="1">
      <alignment horizontal="left" vertical="center" shrinkToFit="1"/>
      <protection locked="0"/>
    </xf>
    <xf numFmtId="0" fontId="42" fillId="0" borderId="0" xfId="0" applyFont="1" applyAlignment="1" applyProtection="1">
      <alignment horizontal="center" vertical="center" shrinkToFit="1"/>
      <protection locked="0"/>
    </xf>
    <xf numFmtId="0" fontId="42" fillId="0" borderId="0" xfId="0" applyFont="1" applyAlignment="1" applyProtection="1">
      <alignment horizontal="right" vertical="center" shrinkToFit="1"/>
      <protection locked="0"/>
    </xf>
    <xf numFmtId="0" fontId="42" fillId="0" borderId="56" xfId="0" applyFont="1" applyBorder="1" applyAlignment="1" applyProtection="1">
      <alignment horizontal="left" vertical="center" shrinkToFit="1"/>
      <protection locked="0"/>
    </xf>
    <xf numFmtId="0" fontId="42" fillId="0" borderId="57"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2" fillId="0" borderId="59"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34" xfId="0" applyFont="1" applyBorder="1" applyAlignment="1" applyProtection="1">
      <alignment horizontal="left" vertical="top" wrapText="1"/>
      <protection locked="0"/>
    </xf>
    <xf numFmtId="0" fontId="42" fillId="0" borderId="61" xfId="0" applyFont="1" applyBorder="1" applyAlignment="1" applyProtection="1">
      <alignment horizontal="left" vertical="top" wrapText="1"/>
      <protection locked="0"/>
    </xf>
    <xf numFmtId="0" fontId="2" fillId="0" borderId="0" xfId="0" applyFont="1" applyAlignment="1" applyProtection="1">
      <alignment horizontal="right" vertical="center" shrinkToFit="1"/>
      <protection locked="0"/>
    </xf>
    <xf numFmtId="0" fontId="42" fillId="0" borderId="0" xfId="0" applyFont="1" applyAlignment="1">
      <alignment horizontal="right" vertical="center" indent="1"/>
    </xf>
    <xf numFmtId="0" fontId="42" fillId="0" borderId="0" xfId="0" applyFont="1" applyAlignment="1">
      <alignment horizontal="center" vertical="center"/>
    </xf>
    <xf numFmtId="0" fontId="53" fillId="0" borderId="0" xfId="0"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17" fillId="0" borderId="11" xfId="0" applyFont="1" applyBorder="1" applyAlignment="1" applyProtection="1">
      <alignment vertical="top" wrapText="1"/>
      <protection locked="0"/>
    </xf>
    <xf numFmtId="0" fontId="17" fillId="0" borderId="34" xfId="0" applyFont="1" applyBorder="1" applyAlignment="1">
      <alignment vertical="top" wrapText="1"/>
    </xf>
    <xf numFmtId="0" fontId="17" fillId="0" borderId="0" xfId="0" applyFont="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62" xfId="0" applyFont="1" applyBorder="1" applyAlignment="1" applyProtection="1">
      <alignment horizontal="left" vertical="top" wrapText="1"/>
      <protection locked="0"/>
    </xf>
    <xf numFmtId="0" fontId="17" fillId="0" borderId="63" xfId="0" applyFont="1" applyBorder="1" applyAlignment="1" applyProtection="1">
      <alignment horizontal="left" vertical="top" wrapText="1"/>
      <protection locked="0"/>
    </xf>
    <xf numFmtId="0" fontId="13" fillId="0" borderId="22"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0" xfId="0" applyFont="1">
      <alignment vertical="center"/>
    </xf>
    <xf numFmtId="0" fontId="13" fillId="0" borderId="17" xfId="0" applyFont="1" applyBorder="1">
      <alignment vertical="center"/>
    </xf>
    <xf numFmtId="0" fontId="13" fillId="0" borderId="44" xfId="0" applyFont="1" applyBorder="1" applyAlignment="1" applyProtection="1">
      <alignment horizontal="left" vertical="center" wrapText="1"/>
      <protection locked="0"/>
    </xf>
    <xf numFmtId="0" fontId="13" fillId="0" borderId="18" xfId="1" applyFont="1" applyBorder="1" applyAlignment="1" applyProtection="1">
      <alignment horizontal="left" vertical="center" shrinkToFit="1"/>
      <protection locked="0"/>
    </xf>
    <xf numFmtId="0" fontId="13" fillId="0" borderId="21" xfId="1" applyFont="1" applyBorder="1" applyAlignment="1" applyProtection="1">
      <alignment horizontal="left" vertical="center" shrinkToFit="1"/>
      <protection locked="0"/>
    </xf>
    <xf numFmtId="0" fontId="13" fillId="0" borderId="16" xfId="1" applyFont="1" applyBorder="1" applyAlignment="1" applyProtection="1">
      <alignment horizontal="left" vertical="center" shrinkToFit="1"/>
      <protection locked="0"/>
    </xf>
    <xf numFmtId="0" fontId="13" fillId="0" borderId="26" xfId="1" applyFont="1" applyBorder="1" applyAlignment="1" applyProtection="1">
      <alignment horizontal="left" vertical="center" shrinkToFit="1"/>
      <protection locked="0"/>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1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2" xfId="0" applyFont="1" applyBorder="1" applyAlignment="1" applyProtection="1">
      <alignment horizontal="left" vertical="center" shrinkToFit="1"/>
      <protection locked="0"/>
    </xf>
    <xf numFmtId="0" fontId="13" fillId="0" borderId="64" xfId="0" applyFont="1" applyBorder="1" applyAlignment="1" applyProtection="1">
      <alignment horizontal="left" vertical="center" shrinkToFit="1"/>
      <protection locked="0"/>
    </xf>
    <xf numFmtId="0" fontId="13" fillId="0" borderId="40"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3" xfId="0" applyFont="1" applyBorder="1" applyAlignment="1" applyProtection="1">
      <alignment horizontal="left" vertical="center" shrinkToFit="1"/>
      <protection locked="0"/>
    </xf>
    <xf numFmtId="0" fontId="13" fillId="0" borderId="44" xfId="0" applyFont="1" applyBorder="1" applyAlignment="1">
      <alignment vertical="center" wrapText="1"/>
    </xf>
    <xf numFmtId="0" fontId="13" fillId="0" borderId="1" xfId="0" applyFont="1" applyBorder="1" applyAlignment="1">
      <alignment vertical="center" wrapText="1"/>
    </xf>
    <xf numFmtId="0" fontId="13" fillId="0" borderId="20" xfId="0" applyFont="1" applyBorder="1" applyAlignment="1">
      <alignment vertical="center" wrapText="1"/>
    </xf>
    <xf numFmtId="0" fontId="13" fillId="0" borderId="22" xfId="0" applyFont="1" applyBorder="1" applyAlignment="1">
      <alignment horizontal="center" vertical="center"/>
    </xf>
    <xf numFmtId="0" fontId="18" fillId="0" borderId="0" xfId="0" applyFont="1" applyAlignment="1">
      <alignment vertical="center" wrapText="1"/>
    </xf>
    <xf numFmtId="0" fontId="13" fillId="0" borderId="22"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38" fillId="0" borderId="1" xfId="0" applyFont="1" applyBorder="1" applyAlignment="1">
      <alignment vertical="center" wrapText="1"/>
    </xf>
    <xf numFmtId="0" fontId="17" fillId="0" borderId="4" xfId="0" applyFont="1" applyBorder="1" applyAlignment="1">
      <alignment vertical="center" shrinkToFit="1"/>
    </xf>
    <xf numFmtId="0" fontId="17" fillId="0" borderId="16" xfId="0" applyFont="1" applyBorder="1" applyAlignment="1">
      <alignment vertical="center" shrinkToFit="1"/>
    </xf>
    <xf numFmtId="0" fontId="21" fillId="0" borderId="16" xfId="0" applyFont="1" applyBorder="1" applyAlignment="1" applyProtection="1">
      <alignment horizontal="left" vertical="center" shrinkToFit="1"/>
      <protection locked="0"/>
    </xf>
    <xf numFmtId="0" fontId="22" fillId="0" borderId="16" xfId="0" applyFont="1" applyBorder="1" applyProtection="1">
      <alignment vertical="center"/>
      <protection locked="0"/>
    </xf>
    <xf numFmtId="0" fontId="22" fillId="0" borderId="26" xfId="0" applyFont="1" applyBorder="1" applyProtection="1">
      <alignment vertical="center"/>
      <protection locked="0"/>
    </xf>
    <xf numFmtId="31" fontId="13" fillId="0" borderId="64" xfId="0" applyNumberFormat="1" applyFont="1" applyBorder="1" applyAlignment="1" applyProtection="1">
      <alignment horizontal="left" vertical="center" wrapText="1"/>
      <protection locked="0"/>
    </xf>
    <xf numFmtId="0" fontId="13" fillId="0" borderId="64"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0" xfId="0" applyFont="1" applyAlignment="1">
      <alignment vertical="center" wrapText="1"/>
    </xf>
    <xf numFmtId="0" fontId="13" fillId="0" borderId="3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3" xfId="0" applyFont="1" applyBorder="1" applyAlignment="1">
      <alignment horizontal="center" vertical="center" wrapText="1"/>
    </xf>
    <xf numFmtId="0" fontId="13" fillId="0" borderId="44" xfId="0" applyFont="1" applyBorder="1" applyAlignment="1">
      <alignment wrapText="1"/>
    </xf>
    <xf numFmtId="0" fontId="13" fillId="0" borderId="1" xfId="0" applyFont="1" applyBorder="1" applyAlignment="1">
      <alignment wrapText="1"/>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26" xfId="0" applyFont="1" applyBorder="1" applyAlignment="1">
      <alignment horizontal="center" vertical="center"/>
    </xf>
    <xf numFmtId="0" fontId="13" fillId="0" borderId="16"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7" xfId="0" applyFont="1" applyBorder="1" applyAlignment="1" applyProtection="1">
      <alignment horizontal="center" vertical="top" wrapText="1"/>
      <protection locked="0"/>
    </xf>
    <xf numFmtId="0" fontId="13" fillId="0" borderId="8" xfId="0" applyFont="1" applyBorder="1" applyAlignment="1" applyProtection="1">
      <alignment horizontal="center" vertical="top" wrapText="1"/>
      <protection locked="0"/>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8" xfId="0" applyFont="1" applyBorder="1" applyAlignment="1" applyProtection="1">
      <alignment horizontal="left" vertical="center" shrinkToFit="1"/>
      <protection locked="0"/>
    </xf>
    <xf numFmtId="0" fontId="13" fillId="0" borderId="21"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34" xfId="0" applyFont="1" applyBorder="1" applyAlignment="1" applyProtection="1">
      <alignment horizontal="center" vertical="center" shrinkToFit="1"/>
      <protection locked="0"/>
    </xf>
    <xf numFmtId="0" fontId="13" fillId="0" borderId="2" xfId="0" applyFont="1" applyBorder="1">
      <alignment vertical="center"/>
    </xf>
    <xf numFmtId="0" fontId="13" fillId="0" borderId="64" xfId="0" applyFont="1" applyBorder="1">
      <alignment vertical="center"/>
    </xf>
    <xf numFmtId="0" fontId="13" fillId="0" borderId="11" xfId="0" applyFont="1" applyBorder="1">
      <alignment vertical="center"/>
    </xf>
    <xf numFmtId="0" fontId="13" fillId="0" borderId="34" xfId="0" applyFont="1" applyBorder="1">
      <alignment vertical="center"/>
    </xf>
    <xf numFmtId="0" fontId="17" fillId="0" borderId="32" xfId="0" applyFont="1" applyBorder="1" applyAlignment="1">
      <alignment vertical="center" wrapText="1"/>
    </xf>
    <xf numFmtId="0" fontId="13" fillId="0" borderId="18" xfId="0" applyFont="1" applyBorder="1" applyAlignment="1">
      <alignment vertical="center" wrapText="1"/>
    </xf>
    <xf numFmtId="0" fontId="13" fillId="0" borderId="21" xfId="0" applyFont="1" applyBorder="1" applyAlignment="1">
      <alignment vertical="center" wrapText="1"/>
    </xf>
    <xf numFmtId="0" fontId="13" fillId="0" borderId="67" xfId="0" applyFont="1" applyBorder="1" applyAlignment="1">
      <alignment vertical="center" wrapText="1"/>
    </xf>
    <xf numFmtId="0" fontId="13" fillId="0" borderId="17" xfId="0" applyFont="1" applyBorder="1" applyAlignment="1">
      <alignment vertical="center" wrapText="1"/>
    </xf>
    <xf numFmtId="0" fontId="13" fillId="0" borderId="4" xfId="0" applyFont="1" applyBorder="1" applyAlignment="1">
      <alignment vertical="center" wrapText="1"/>
    </xf>
    <xf numFmtId="0" fontId="13" fillId="0" borderId="16" xfId="0" applyFont="1" applyBorder="1" applyAlignment="1">
      <alignment vertical="center" wrapText="1"/>
    </xf>
    <xf numFmtId="0" fontId="13" fillId="0" borderId="26" xfId="0" applyFont="1" applyBorder="1" applyAlignment="1">
      <alignment vertical="center" wrapText="1"/>
    </xf>
    <xf numFmtId="0" fontId="13" fillId="0" borderId="7" xfId="0" applyFont="1" applyBorder="1">
      <alignment vertical="center"/>
    </xf>
    <xf numFmtId="0" fontId="13" fillId="0" borderId="8" xfId="0" applyFont="1" applyBorder="1">
      <alignment vertical="center"/>
    </xf>
    <xf numFmtId="0" fontId="18" fillId="0" borderId="67" xfId="0" applyFont="1" applyBorder="1" applyAlignment="1">
      <alignment horizontal="center" vertical="center" wrapText="1"/>
    </xf>
    <xf numFmtId="0" fontId="13" fillId="0" borderId="18" xfId="0" applyFont="1" applyBorder="1">
      <alignment vertical="center"/>
    </xf>
    <xf numFmtId="0" fontId="13" fillId="0" borderId="21" xfId="0" applyFont="1" applyBorder="1">
      <alignment vertical="center"/>
    </xf>
    <xf numFmtId="0" fontId="13" fillId="0" borderId="40" xfId="0" applyFont="1" applyBorder="1" applyAlignment="1">
      <alignment horizontal="center" vertical="center"/>
    </xf>
    <xf numFmtId="0" fontId="13" fillId="0" borderId="65" xfId="0" applyFont="1" applyBorder="1" applyAlignment="1">
      <alignment horizontal="center" vertical="center"/>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30" xfId="0" applyFont="1" applyBorder="1" applyAlignment="1">
      <alignment horizontal="center" vertical="center"/>
    </xf>
    <xf numFmtId="0" fontId="13" fillId="0" borderId="66" xfId="0" applyFont="1" applyBorder="1" applyAlignment="1">
      <alignment horizontal="center" vertical="center"/>
    </xf>
    <xf numFmtId="0" fontId="13" fillId="0" borderId="7"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42"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3" xfId="0" applyFont="1" applyBorder="1" applyProtection="1">
      <alignment vertical="center"/>
      <protection locked="0"/>
    </xf>
    <xf numFmtId="0" fontId="13" fillId="0" borderId="62" xfId="0" applyFont="1" applyBorder="1" applyProtection="1">
      <alignment vertical="center"/>
      <protection locked="0"/>
    </xf>
    <xf numFmtId="0" fontId="13" fillId="0" borderId="63" xfId="0" applyFont="1" applyBorder="1" applyProtection="1">
      <alignment vertical="center"/>
      <protection locked="0"/>
    </xf>
    <xf numFmtId="0" fontId="22" fillId="0" borderId="9" xfId="0" applyFont="1" applyBorder="1" applyAlignment="1">
      <alignment vertical="center" wrapText="1"/>
    </xf>
    <xf numFmtId="0" fontId="22" fillId="0" borderId="10" xfId="0" applyFont="1" applyBorder="1" applyAlignment="1">
      <alignment vertical="center" wrapText="1"/>
    </xf>
    <xf numFmtId="0" fontId="13" fillId="0" borderId="31" xfId="0" applyFont="1" applyBorder="1">
      <alignment vertical="center"/>
    </xf>
    <xf numFmtId="0" fontId="13" fillId="0" borderId="33" xfId="0" applyFont="1" applyBorder="1">
      <alignment vertical="center"/>
    </xf>
    <xf numFmtId="0" fontId="13" fillId="0" borderId="43" xfId="0" applyFont="1" applyBorder="1">
      <alignment vertical="center"/>
    </xf>
    <xf numFmtId="0" fontId="13" fillId="0" borderId="2" xfId="0" applyFont="1" applyBorder="1" applyAlignment="1">
      <alignment horizontal="left" vertical="center"/>
    </xf>
    <xf numFmtId="0" fontId="13" fillId="0" borderId="40" xfId="0" applyFont="1" applyBorder="1" applyAlignment="1">
      <alignment horizontal="left" vertical="center"/>
    </xf>
    <xf numFmtId="0" fontId="13" fillId="0" borderId="40" xfId="0" applyFont="1" applyBorder="1">
      <alignment vertical="center"/>
    </xf>
    <xf numFmtId="0" fontId="13" fillId="0" borderId="8"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42" xfId="0" applyFont="1" applyBorder="1" applyAlignment="1">
      <alignment horizontal="center" vertical="center" wrapText="1"/>
    </xf>
    <xf numFmtId="0" fontId="13" fillId="0" borderId="11" xfId="0" applyFont="1" applyBorder="1" applyAlignment="1">
      <alignment horizontal="left" vertical="center"/>
    </xf>
    <xf numFmtId="0" fontId="13" fillId="0" borderId="30" xfId="0" applyFont="1" applyBorder="1" applyAlignment="1">
      <alignment horizontal="left" vertical="center"/>
    </xf>
    <xf numFmtId="0" fontId="16" fillId="0" borderId="0" xfId="0" applyFont="1" applyAlignment="1">
      <alignment horizontal="center" vertical="center" wrapText="1"/>
    </xf>
    <xf numFmtId="0" fontId="13" fillId="0" borderId="43"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7" fillId="0" borderId="67" xfId="0" applyFont="1" applyBorder="1">
      <alignment vertical="center"/>
    </xf>
    <xf numFmtId="0" fontId="17" fillId="0" borderId="0" xfId="0" applyFont="1">
      <alignment vertical="center"/>
    </xf>
    <xf numFmtId="0" fontId="17" fillId="0" borderId="17" xfId="0" applyFont="1" applyBorder="1">
      <alignment vertical="center"/>
    </xf>
    <xf numFmtId="0" fontId="13" fillId="0" borderId="19" xfId="0" applyFont="1" applyBorder="1" applyAlignment="1">
      <alignment vertical="top" shrinkToFit="1"/>
    </xf>
    <xf numFmtId="0" fontId="13" fillId="0" borderId="68" xfId="0" applyFont="1" applyBorder="1" applyAlignment="1">
      <alignment vertical="top" shrinkToFit="1"/>
    </xf>
    <xf numFmtId="0" fontId="13" fillId="0" borderId="19" xfId="0" applyFont="1" applyBorder="1" applyProtection="1">
      <alignment vertical="center"/>
      <protection locked="0"/>
    </xf>
    <xf numFmtId="0" fontId="13" fillId="0" borderId="34" xfId="0" applyFont="1" applyBorder="1" applyProtection="1">
      <alignment vertical="center"/>
      <protection locked="0"/>
    </xf>
    <xf numFmtId="0" fontId="13" fillId="0" borderId="30" xfId="0" applyFont="1" applyBorder="1" applyProtection="1">
      <alignment vertical="center"/>
      <protection locked="0"/>
    </xf>
    <xf numFmtId="0" fontId="13" fillId="0" borderId="0" xfId="0" applyFont="1" applyAlignment="1">
      <alignment horizontal="center" vertical="center"/>
    </xf>
    <xf numFmtId="0" fontId="13" fillId="0" borderId="22"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13" fillId="0" borderId="9" xfId="0" applyNumberFormat="1" applyFont="1" applyBorder="1" applyAlignment="1">
      <alignment horizontal="right" vertical="center" shrinkToFit="1"/>
    </xf>
    <xf numFmtId="0" fontId="13" fillId="3" borderId="9" xfId="0" applyFont="1" applyFill="1" applyBorder="1">
      <alignment vertical="center"/>
    </xf>
    <xf numFmtId="0" fontId="13" fillId="3" borderId="10" xfId="0" applyFont="1" applyFill="1" applyBorder="1">
      <alignment vertical="center"/>
    </xf>
    <xf numFmtId="0" fontId="13" fillId="0" borderId="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40" xfId="0" applyFont="1" applyBorder="1" applyAlignment="1">
      <alignment horizontal="center" vertical="center" wrapText="1"/>
    </xf>
    <xf numFmtId="0" fontId="13" fillId="0" borderId="30" xfId="0" applyFont="1" applyBorder="1">
      <alignment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13" fillId="0" borderId="44" xfId="0" applyFont="1" applyBorder="1" applyAlignment="1">
      <alignment horizontal="center" vertical="center"/>
    </xf>
    <xf numFmtId="0" fontId="13" fillId="0" borderId="1" xfId="0" applyFont="1" applyBorder="1" applyAlignment="1">
      <alignment horizontal="center" vertical="center"/>
    </xf>
    <xf numFmtId="0" fontId="13" fillId="0" borderId="20" xfId="0" applyFont="1" applyBorder="1" applyAlignment="1">
      <alignment horizontal="center" vertical="center"/>
    </xf>
    <xf numFmtId="0" fontId="38" fillId="0" borderId="67"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13" fillId="0" borderId="4" xfId="0" applyFont="1" applyBorder="1" applyAlignment="1" applyProtection="1">
      <alignment horizontal="left" vertical="top" wrapText="1"/>
      <protection locked="0"/>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5" xfId="0" applyFont="1" applyBorder="1" applyAlignment="1">
      <alignment horizontal="center" vertical="center"/>
    </xf>
    <xf numFmtId="0" fontId="49" fillId="0" borderId="22" xfId="0" applyFont="1" applyBorder="1" applyAlignment="1" applyProtection="1">
      <alignment horizontal="left" vertical="top" wrapText="1"/>
      <protection locked="0"/>
    </xf>
    <xf numFmtId="0" fontId="49" fillId="0" borderId="9" xfId="0" applyFont="1" applyBorder="1" applyAlignment="1" applyProtection="1">
      <alignment horizontal="left" vertical="top" wrapText="1"/>
      <protection locked="0"/>
    </xf>
    <xf numFmtId="0" fontId="49" fillId="0" borderId="10" xfId="0" applyFont="1" applyBorder="1" applyAlignment="1" applyProtection="1">
      <alignment horizontal="left" vertical="top" wrapText="1"/>
      <protection locked="0"/>
    </xf>
    <xf numFmtId="0" fontId="38" fillId="0" borderId="32" xfId="0" applyFont="1" applyBorder="1" applyAlignment="1" applyProtection="1">
      <alignment horizontal="left" vertical="center"/>
      <protection locked="0"/>
    </xf>
    <xf numFmtId="0" fontId="38" fillId="0" borderId="18" xfId="0" applyFont="1" applyBorder="1" applyAlignment="1" applyProtection="1">
      <alignment horizontal="left" vertical="center"/>
      <protection locked="0"/>
    </xf>
    <xf numFmtId="0" fontId="38" fillId="0" borderId="21" xfId="0" applyFont="1" applyBorder="1" applyAlignment="1" applyProtection="1">
      <alignment horizontal="left" vertical="center"/>
      <protection locked="0"/>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8" xfId="0"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0" fontId="13" fillId="0" borderId="7" xfId="0" applyFont="1" applyBorder="1" applyAlignment="1">
      <alignment horizontal="left" vertical="center"/>
    </xf>
    <xf numFmtId="0" fontId="13" fillId="0" borderId="42" xfId="0" applyFont="1" applyBorder="1" applyAlignment="1">
      <alignment horizontal="left" vertical="center"/>
    </xf>
    <xf numFmtId="0" fontId="13" fillId="0" borderId="0" xfId="0" applyFont="1" applyAlignment="1">
      <alignment horizontal="left" vertical="center" wrapText="1"/>
    </xf>
    <xf numFmtId="179" fontId="13" fillId="0" borderId="15" xfId="0" applyNumberFormat="1" applyFont="1" applyBorder="1" applyAlignment="1" applyProtection="1">
      <alignment horizontal="right" vertical="center" shrinkToFit="1"/>
      <protection locked="0"/>
    </xf>
    <xf numFmtId="0" fontId="13" fillId="0" borderId="9" xfId="0" applyFont="1" applyBorder="1" applyAlignment="1" applyProtection="1">
      <alignment horizontal="right" vertical="center" shrinkToFit="1"/>
      <protection locked="0"/>
    </xf>
    <xf numFmtId="0" fontId="13" fillId="0" borderId="10" xfId="0" applyFont="1" applyBorder="1" applyAlignment="1" applyProtection="1">
      <alignment horizontal="right" vertical="center" shrinkToFit="1"/>
      <protection locked="0"/>
    </xf>
    <xf numFmtId="0" fontId="38" fillId="0" borderId="67" xfId="0" applyFont="1" applyBorder="1" applyAlignment="1" applyProtection="1">
      <alignment horizontal="left" vertical="center"/>
      <protection locked="0"/>
    </xf>
    <xf numFmtId="0" fontId="38" fillId="0" borderId="0" xfId="0" applyFont="1" applyAlignment="1" applyProtection="1">
      <alignment horizontal="left" vertical="center"/>
      <protection locked="0"/>
    </xf>
    <xf numFmtId="0" fontId="38" fillId="0" borderId="17" xfId="0" applyFont="1" applyBorder="1" applyAlignment="1" applyProtection="1">
      <alignment horizontal="left" vertical="center"/>
      <protection locked="0"/>
    </xf>
    <xf numFmtId="0" fontId="38" fillId="0" borderId="4" xfId="0" applyFont="1" applyBorder="1" applyAlignment="1" applyProtection="1">
      <alignment horizontal="left" vertical="center"/>
      <protection locked="0"/>
    </xf>
    <xf numFmtId="0" fontId="38" fillId="0" borderId="16" xfId="0" applyFont="1" applyBorder="1" applyAlignment="1" applyProtection="1">
      <alignment horizontal="left" vertical="center"/>
      <protection locked="0"/>
    </xf>
    <xf numFmtId="0" fontId="38" fillId="0" borderId="26" xfId="0" applyFont="1" applyBorder="1" applyAlignment="1" applyProtection="1">
      <alignment horizontal="left" vertical="center"/>
      <protection locked="0"/>
    </xf>
    <xf numFmtId="0" fontId="13" fillId="0" borderId="67"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51" fillId="0" borderId="0" xfId="0" applyFont="1" applyAlignment="1">
      <alignment horizontal="left" vertical="top" shrinkToFit="1"/>
    </xf>
    <xf numFmtId="0" fontId="51" fillId="0" borderId="17" xfId="0" applyFont="1" applyBorder="1" applyAlignment="1">
      <alignment horizontal="left" vertical="top" shrinkToFi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6" xfId="0" applyFont="1" applyBorder="1" applyAlignment="1">
      <alignment horizontal="center" vertical="center" wrapText="1"/>
    </xf>
    <xf numFmtId="0" fontId="49" fillId="0" borderId="22"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4"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3" fillId="0" borderId="31"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22" fillId="0" borderId="11" xfId="0" applyFont="1" applyBorder="1" applyAlignment="1">
      <alignment horizontal="center" vertical="center" wrapText="1"/>
    </xf>
    <xf numFmtId="0" fontId="0" fillId="0" borderId="34" xfId="0" applyBorder="1" applyAlignment="1">
      <alignment horizontal="center" vertical="center" wrapText="1"/>
    </xf>
    <xf numFmtId="0" fontId="22" fillId="0" borderId="11" xfId="0" applyFon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17" fillId="0" borderId="18" xfId="0" applyFont="1" applyBorder="1" applyAlignment="1">
      <alignment horizontal="left" vertical="center" wrapText="1"/>
    </xf>
    <xf numFmtId="0" fontId="49" fillId="0" borderId="4" xfId="0" applyFont="1" applyBorder="1" applyAlignment="1" applyProtection="1">
      <alignment horizontal="left" vertical="top" wrapText="1"/>
      <protection locked="0"/>
    </xf>
    <xf numFmtId="0" fontId="49" fillId="0" borderId="16" xfId="0" applyFont="1" applyBorder="1" applyAlignment="1" applyProtection="1">
      <alignment horizontal="left" vertical="top" wrapText="1"/>
      <protection locked="0"/>
    </xf>
    <xf numFmtId="0" fontId="49" fillId="0" borderId="26" xfId="0" applyFont="1" applyBorder="1" applyAlignment="1" applyProtection="1">
      <alignment horizontal="left" vertical="top" wrapText="1"/>
      <protection locked="0"/>
    </xf>
    <xf numFmtId="0" fontId="13" fillId="0" borderId="17" xfId="0" applyFont="1" applyBorder="1" applyAlignment="1">
      <alignment horizontal="center" vertical="center"/>
    </xf>
    <xf numFmtId="179" fontId="13" fillId="0" borderId="2" xfId="0" applyNumberFormat="1" applyFont="1" applyBorder="1" applyAlignment="1" applyProtection="1">
      <alignment horizontal="center" vertical="center" shrinkToFit="1"/>
      <protection locked="0"/>
    </xf>
    <xf numFmtId="179" fontId="13" fillId="0" borderId="64" xfId="0" applyNumberFormat="1" applyFont="1" applyBorder="1" applyAlignment="1" applyProtection="1">
      <alignment horizontal="center" vertical="center" shrinkToFit="1"/>
      <protection locked="0"/>
    </xf>
    <xf numFmtId="179" fontId="13" fillId="0" borderId="40" xfId="0" applyNumberFormat="1" applyFont="1" applyBorder="1" applyAlignment="1" applyProtection="1">
      <alignment horizontal="center" vertical="center" shrinkToFit="1"/>
      <protection locked="0"/>
    </xf>
    <xf numFmtId="0" fontId="13" fillId="0" borderId="67"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13" fillId="0" borderId="32"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4" xfId="0" applyFont="1" applyBorder="1" applyAlignment="1">
      <alignment horizontal="center" vertical="center" wrapText="1"/>
    </xf>
    <xf numFmtId="0" fontId="38" fillId="0" borderId="4"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178" fontId="13" fillId="0" borderId="22" xfId="0" applyNumberFormat="1" applyFont="1" applyBorder="1" applyAlignment="1" applyProtection="1">
      <alignment horizontal="right" vertical="center" shrinkToFit="1"/>
      <protection locked="0"/>
    </xf>
    <xf numFmtId="178" fontId="13" fillId="0" borderId="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left" vertical="center" shrinkToFit="1"/>
      <protection locked="0"/>
    </xf>
    <xf numFmtId="178" fontId="2" fillId="0" borderId="22" xfId="0" applyNumberFormat="1" applyFont="1" applyBorder="1" applyAlignment="1" applyProtection="1">
      <alignment horizontal="right" vertical="center" shrinkToFit="1"/>
      <protection locked="0"/>
    </xf>
    <xf numFmtId="178" fontId="2" fillId="0" borderId="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0" borderId="27" xfId="0" applyFont="1" applyBorder="1" applyAlignment="1">
      <alignment horizontal="center" vertical="center"/>
    </xf>
    <xf numFmtId="0" fontId="13" fillId="0" borderId="81" xfId="0" applyFont="1" applyBorder="1">
      <alignment vertical="center"/>
    </xf>
    <xf numFmtId="178" fontId="13" fillId="0" borderId="4" xfId="0" applyNumberFormat="1" applyFont="1" applyBorder="1" applyAlignment="1" applyProtection="1">
      <alignment horizontal="right" vertical="center" shrinkToFit="1"/>
      <protection locked="0"/>
    </xf>
    <xf numFmtId="178" fontId="13" fillId="0" borderId="16" xfId="0" applyNumberFormat="1" applyFont="1" applyBorder="1" applyAlignment="1" applyProtection="1">
      <alignment horizontal="right" vertical="center" shrinkToFit="1"/>
      <protection locked="0"/>
    </xf>
    <xf numFmtId="178" fontId="13" fillId="0" borderId="80" xfId="0" applyNumberFormat="1" applyFont="1" applyBorder="1">
      <alignment vertical="center"/>
    </xf>
    <xf numFmtId="178" fontId="13" fillId="0" borderId="37" xfId="0" applyNumberFormat="1" applyFont="1" applyBorder="1">
      <alignment vertical="center"/>
    </xf>
    <xf numFmtId="178" fontId="13" fillId="0" borderId="80" xfId="0" applyNumberFormat="1" applyFont="1" applyBorder="1" applyAlignment="1" applyProtection="1">
      <alignment horizontal="right" vertical="center" shrinkToFit="1"/>
      <protection locked="0"/>
    </xf>
    <xf numFmtId="178" fontId="13" fillId="0" borderId="37" xfId="0" applyNumberFormat="1" applyFont="1" applyBorder="1" applyAlignment="1" applyProtection="1">
      <alignment horizontal="right" vertical="center" shrinkToFit="1"/>
      <protection locked="0"/>
    </xf>
    <xf numFmtId="0" fontId="2" fillId="0" borderId="15" xfId="0" applyFont="1" applyBorder="1" applyAlignment="1" applyProtection="1">
      <alignment horizontal="left" vertical="center" shrinkToFit="1"/>
      <protection locked="0"/>
    </xf>
    <xf numFmtId="0" fontId="13" fillId="0" borderId="20" xfId="0" applyFont="1" applyBorder="1" applyAlignment="1" applyProtection="1">
      <alignment horizontal="left" vertical="center" shrinkToFit="1"/>
      <protection locked="0"/>
    </xf>
    <xf numFmtId="0" fontId="13" fillId="0" borderId="44" xfId="0" applyFont="1" applyBorder="1" applyAlignment="1">
      <alignment horizontal="center" vertical="center" wrapText="1"/>
    </xf>
    <xf numFmtId="177" fontId="13" fillId="0" borderId="22" xfId="0" applyNumberFormat="1" applyFont="1" applyBorder="1" applyAlignment="1" applyProtection="1">
      <alignment horizontal="right" vertical="center" shrinkToFit="1"/>
      <protection locked="0"/>
    </xf>
    <xf numFmtId="177" fontId="13" fillId="0" borderId="9" xfId="0" applyNumberFormat="1" applyFont="1" applyBorder="1" applyAlignment="1" applyProtection="1">
      <alignment horizontal="right" vertical="center" shrinkToFit="1"/>
      <protection locked="0"/>
    </xf>
    <xf numFmtId="177" fontId="13" fillId="0" borderId="10" xfId="0" applyNumberFormat="1" applyFont="1" applyBorder="1" applyAlignment="1" applyProtection="1">
      <alignment horizontal="right" vertical="center" shrinkToFit="1"/>
      <protection locked="0"/>
    </xf>
    <xf numFmtId="0" fontId="13" fillId="0" borderId="15" xfId="0" applyFont="1" applyBorder="1" applyAlignment="1" applyProtection="1">
      <alignment horizontal="left" vertical="center" shrinkToFit="1"/>
      <protection locked="0"/>
    </xf>
    <xf numFmtId="0" fontId="13" fillId="0" borderId="20" xfId="0" applyFont="1" applyBorder="1" applyProtection="1">
      <alignment vertical="center"/>
      <protection locked="0"/>
    </xf>
    <xf numFmtId="0" fontId="17" fillId="0" borderId="2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178" fontId="13" fillId="0" borderId="35" xfId="0" applyNumberFormat="1" applyFont="1" applyBorder="1" applyAlignment="1">
      <alignment horizontal="right" vertical="center"/>
    </xf>
    <xf numFmtId="178" fontId="13" fillId="0" borderId="38" xfId="0" applyNumberFormat="1" applyFont="1" applyBorder="1" applyAlignment="1">
      <alignment horizontal="right" vertical="center"/>
    </xf>
    <xf numFmtId="0" fontId="24" fillId="0" borderId="0" xfId="0" applyFont="1" applyAlignment="1">
      <alignment horizontal="justify" vertical="center"/>
    </xf>
    <xf numFmtId="0" fontId="13" fillId="0" borderId="79" xfId="0" applyFont="1" applyBorder="1" applyAlignment="1" applyProtection="1">
      <alignment horizontal="left" vertical="center" shrinkToFit="1"/>
      <protection locked="0"/>
    </xf>
    <xf numFmtId="0" fontId="13" fillId="0" borderId="15" xfId="0" applyFont="1" applyBorder="1" applyProtection="1">
      <alignment vertical="center"/>
      <protection locked="0"/>
    </xf>
    <xf numFmtId="0" fontId="13" fillId="0" borderId="0" xfId="0" applyFont="1" applyAlignment="1">
      <alignment horizontal="justify" vertical="center"/>
    </xf>
    <xf numFmtId="178" fontId="13" fillId="0" borderId="10" xfId="0" applyNumberFormat="1" applyFont="1" applyBorder="1" applyAlignment="1" applyProtection="1">
      <alignment horizontal="right" vertical="center" shrinkToFit="1"/>
      <protection locked="0"/>
    </xf>
    <xf numFmtId="178" fontId="2" fillId="0" borderId="22" xfId="0" applyNumberFormat="1" applyFont="1" applyBorder="1" applyAlignment="1">
      <alignment horizontal="right" vertical="center" shrinkToFit="1"/>
    </xf>
    <xf numFmtId="178" fontId="2" fillId="0" borderId="9" xfId="0" applyNumberFormat="1" applyFont="1" applyBorder="1" applyAlignment="1">
      <alignment horizontal="right" vertical="center" shrinkToFi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88" xfId="0" applyFont="1" applyBorder="1" applyAlignment="1">
      <alignment horizontal="center" vertical="center" wrapText="1"/>
    </xf>
    <xf numFmtId="178" fontId="2" fillId="0" borderId="80" xfId="0" applyNumberFormat="1" applyFont="1" applyBorder="1" applyAlignment="1" applyProtection="1">
      <alignment horizontal="right" vertical="center" shrinkToFit="1"/>
      <protection locked="0"/>
    </xf>
    <xf numFmtId="178" fontId="2" fillId="0" borderId="37" xfId="0" applyNumberFormat="1" applyFont="1" applyBorder="1" applyAlignment="1" applyProtection="1">
      <alignment horizontal="right" vertical="center" shrinkToFit="1"/>
      <protection locked="0"/>
    </xf>
    <xf numFmtId="0" fontId="13" fillId="0" borderId="32" xfId="0" applyFont="1" applyBorder="1" applyAlignment="1">
      <alignment horizontal="justify" vertical="top" wrapText="1"/>
    </xf>
    <xf numFmtId="0" fontId="13" fillId="0" borderId="18" xfId="0" applyFont="1" applyBorder="1" applyAlignment="1">
      <alignment horizontal="justify" vertical="top" wrapText="1"/>
    </xf>
    <xf numFmtId="0" fontId="13" fillId="0" borderId="0" xfId="0" applyFont="1" applyAlignment="1">
      <alignment horizontal="justify" vertical="top" wrapText="1"/>
    </xf>
    <xf numFmtId="0" fontId="13" fillId="0" borderId="17" xfId="0" applyFont="1" applyBorder="1" applyAlignment="1">
      <alignment horizontal="justify" vertical="top" wrapText="1"/>
    </xf>
    <xf numFmtId="0" fontId="25" fillId="0" borderId="15" xfId="0" applyFont="1" applyBorder="1" applyAlignment="1">
      <alignment horizontal="justify" vertical="center" wrapText="1"/>
    </xf>
    <xf numFmtId="0" fontId="13" fillId="0" borderId="79" xfId="0" applyFont="1" applyBorder="1" applyProtection="1">
      <alignment vertical="center"/>
      <protection locked="0"/>
    </xf>
    <xf numFmtId="178" fontId="2" fillId="0" borderId="80" xfId="0" applyNumberFormat="1" applyFont="1" applyBorder="1" applyAlignment="1">
      <alignment horizontal="right" vertical="center" shrinkToFit="1"/>
    </xf>
    <xf numFmtId="178" fontId="2" fillId="0" borderId="37" xfId="0" applyNumberFormat="1" applyFont="1" applyBorder="1" applyAlignment="1">
      <alignment horizontal="right" vertical="center" shrinkToFit="1"/>
    </xf>
    <xf numFmtId="0" fontId="25" fillId="0" borderId="20" xfId="0" applyFont="1" applyBorder="1" applyAlignment="1">
      <alignment horizontal="justify" vertical="center" wrapText="1"/>
    </xf>
    <xf numFmtId="0" fontId="17" fillId="0" borderId="15" xfId="0" applyFont="1" applyBorder="1" applyAlignment="1" applyProtection="1">
      <alignment horizontal="left" vertical="top" wrapText="1"/>
      <protection locked="0"/>
    </xf>
    <xf numFmtId="0" fontId="13" fillId="0" borderId="82" xfId="0" applyFont="1" applyBorder="1" applyAlignment="1">
      <alignment vertical="center" wrapText="1"/>
    </xf>
    <xf numFmtId="0" fontId="13" fillId="0" borderId="83" xfId="0" applyFont="1" applyBorder="1" applyAlignment="1">
      <alignment vertical="center" wrapText="1"/>
    </xf>
    <xf numFmtId="178" fontId="13" fillId="0" borderId="27" xfId="0" applyNumberFormat="1" applyFont="1" applyBorder="1" applyAlignment="1">
      <alignment horizontal="right" vertical="center"/>
    </xf>
    <xf numFmtId="0" fontId="13" fillId="0" borderId="84" xfId="0" applyFont="1" applyBorder="1" applyAlignment="1">
      <alignment horizontal="center" vertical="center" shrinkToFit="1"/>
    </xf>
    <xf numFmtId="0" fontId="13" fillId="0" borderId="44" xfId="0" applyFont="1" applyBorder="1" applyAlignment="1">
      <alignment horizontal="center" vertical="center" shrinkToFit="1"/>
    </xf>
    <xf numFmtId="178" fontId="13" fillId="0" borderId="85" xfId="0" applyNumberFormat="1" applyFont="1" applyBorder="1" applyAlignment="1" applyProtection="1">
      <alignment horizontal="right" vertical="center" shrinkToFit="1"/>
      <protection locked="0"/>
    </xf>
    <xf numFmtId="178" fontId="13" fillId="0" borderId="86" xfId="0" applyNumberFormat="1" applyFont="1" applyBorder="1" applyAlignment="1" applyProtection="1">
      <alignment horizontal="right" vertical="center" shrinkToFit="1"/>
      <protection locked="0"/>
    </xf>
    <xf numFmtId="178" fontId="13" fillId="0" borderId="87" xfId="0" applyNumberFormat="1" applyFont="1" applyBorder="1" applyAlignment="1" applyProtection="1">
      <alignment horizontal="right" vertical="center" shrinkToFit="1"/>
      <protection locked="0"/>
    </xf>
    <xf numFmtId="178" fontId="13" fillId="0" borderId="2" xfId="0" applyNumberFormat="1" applyFont="1" applyBorder="1" applyAlignment="1" applyProtection="1">
      <alignment horizontal="right" vertical="center" shrinkToFit="1"/>
      <protection locked="0"/>
    </xf>
    <xf numFmtId="178" fontId="13" fillId="0" borderId="64" xfId="0" applyNumberFormat="1" applyFont="1" applyBorder="1" applyAlignment="1" applyProtection="1">
      <alignment horizontal="right" vertical="center" shrinkToFit="1"/>
      <protection locked="0"/>
    </xf>
    <xf numFmtId="178" fontId="13" fillId="0" borderId="40" xfId="0" applyNumberFormat="1" applyFont="1" applyBorder="1" applyAlignment="1" applyProtection="1">
      <alignment horizontal="right" vertical="center" shrinkToFit="1"/>
      <protection locked="0"/>
    </xf>
    <xf numFmtId="0" fontId="17" fillId="0" borderId="65" xfId="0" applyFont="1" applyBorder="1" applyAlignment="1" applyProtection="1">
      <alignment horizontal="left" vertical="top" wrapText="1"/>
      <protection locked="0"/>
    </xf>
    <xf numFmtId="0" fontId="13" fillId="0" borderId="0" xfId="0" applyFont="1" applyAlignment="1">
      <alignment horizontal="left" vertical="center"/>
    </xf>
    <xf numFmtId="178" fontId="13" fillId="0" borderId="15" xfId="0" applyNumberFormat="1" applyFont="1" applyBorder="1" applyAlignment="1" applyProtection="1">
      <alignment horizontal="right" vertical="center" shrinkToFit="1"/>
      <protection locked="0"/>
    </xf>
    <xf numFmtId="0" fontId="13" fillId="0" borderId="88" xfId="0" applyFont="1" applyBorder="1">
      <alignment vertical="center"/>
    </xf>
    <xf numFmtId="178" fontId="13" fillId="0" borderId="22" xfId="0" applyNumberFormat="1" applyFont="1" applyBorder="1">
      <alignment vertical="center"/>
    </xf>
    <xf numFmtId="178" fontId="13" fillId="0" borderId="9" xfId="0" applyNumberFormat="1" applyFont="1" applyBorder="1">
      <alignment vertical="center"/>
    </xf>
    <xf numFmtId="0" fontId="17" fillId="0" borderId="96" xfId="0" applyFont="1" applyBorder="1" applyAlignment="1" applyProtection="1">
      <alignment horizontal="left" vertical="top" wrapText="1"/>
      <protection locked="0"/>
    </xf>
    <xf numFmtId="0" fontId="13" fillId="0" borderId="75" xfId="0" applyFont="1" applyBorder="1" applyAlignment="1">
      <alignment horizontal="center" vertical="center" wrapText="1"/>
    </xf>
    <xf numFmtId="0" fontId="13" fillId="0" borderId="76" xfId="0" applyFont="1" applyBorder="1" applyAlignment="1">
      <alignment horizontal="right" vertical="center" wrapText="1"/>
    </xf>
    <xf numFmtId="0" fontId="13" fillId="0" borderId="77" xfId="0" applyFont="1" applyBorder="1" applyAlignment="1">
      <alignment horizontal="right" vertical="center" wrapText="1"/>
    </xf>
    <xf numFmtId="0" fontId="13" fillId="0" borderId="78" xfId="0" applyFont="1" applyBorder="1" applyAlignment="1">
      <alignment horizontal="right" vertical="center" wrapText="1"/>
    </xf>
    <xf numFmtId="178" fontId="2" fillId="0" borderId="35" xfId="0" applyNumberFormat="1" applyFont="1" applyBorder="1" applyAlignment="1">
      <alignment horizontal="right" vertical="center" shrinkToFit="1"/>
    </xf>
    <xf numFmtId="178" fontId="2" fillId="0" borderId="38" xfId="0" applyNumberFormat="1" applyFont="1" applyBorder="1" applyAlignment="1">
      <alignment horizontal="right" vertical="center" shrinkToFit="1"/>
    </xf>
    <xf numFmtId="178" fontId="13" fillId="0" borderId="35" xfId="0" applyNumberFormat="1" applyFont="1" applyBorder="1">
      <alignment vertical="center"/>
    </xf>
    <xf numFmtId="178" fontId="13" fillId="0" borderId="38" xfId="0" applyNumberFormat="1" applyFont="1" applyBorder="1">
      <alignment vertical="center"/>
    </xf>
    <xf numFmtId="0" fontId="13" fillId="0" borderId="89"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92" xfId="0" applyFont="1" applyBorder="1" applyAlignment="1">
      <alignment horizontal="right" vertical="center" wrapText="1"/>
    </xf>
    <xf numFmtId="0" fontId="13" fillId="0" borderId="93" xfId="0" applyFont="1" applyBorder="1" applyAlignment="1">
      <alignment horizontal="right" vertical="center" wrapText="1"/>
    </xf>
    <xf numFmtId="0" fontId="13" fillId="0" borderId="94" xfId="0" applyFont="1" applyBorder="1" applyAlignment="1">
      <alignment horizontal="right" vertical="center" wrapText="1"/>
    </xf>
    <xf numFmtId="0" fontId="17" fillId="0" borderId="4"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26" xfId="0" applyFont="1" applyBorder="1" applyAlignment="1" applyProtection="1">
      <alignment horizontal="left" vertical="top" wrapText="1"/>
      <protection locked="0"/>
    </xf>
    <xf numFmtId="0" fontId="13" fillId="0" borderId="67" xfId="0" applyFont="1" applyBorder="1" applyAlignment="1">
      <alignment horizontal="justify" vertical="top" wrapText="1"/>
    </xf>
    <xf numFmtId="178" fontId="13" fillId="0" borderId="4" xfId="0" applyNumberFormat="1" applyFont="1" applyBorder="1">
      <alignment vertical="center"/>
    </xf>
    <xf numFmtId="178" fontId="13" fillId="0" borderId="16" xfId="0" applyNumberFormat="1" applyFont="1" applyBorder="1">
      <alignment vertical="center"/>
    </xf>
    <xf numFmtId="0" fontId="2" fillId="0" borderId="95" xfId="0" applyFont="1" applyBorder="1" applyAlignment="1">
      <alignment horizontal="right" vertical="center" wrapText="1"/>
    </xf>
    <xf numFmtId="0" fontId="2" fillId="0" borderId="78" xfId="0" applyFont="1" applyBorder="1" applyAlignment="1">
      <alignment horizontal="right" vertical="center" wrapText="1"/>
    </xf>
    <xf numFmtId="0" fontId="13" fillId="0" borderId="98" xfId="0" applyFont="1" applyBorder="1" applyAlignment="1">
      <alignment horizontal="center" vertical="center" wrapText="1"/>
    </xf>
    <xf numFmtId="0" fontId="25" fillId="0" borderId="27" xfId="0" applyFont="1" applyBorder="1" applyAlignment="1">
      <alignment horizontal="justify" vertical="center" wrapText="1"/>
    </xf>
    <xf numFmtId="0" fontId="25" fillId="0" borderId="88" xfId="0" applyFont="1" applyBorder="1" applyAlignment="1">
      <alignment horizontal="justify" vertical="center" wrapText="1"/>
    </xf>
    <xf numFmtId="178" fontId="13" fillId="0" borderId="88" xfId="0" applyNumberFormat="1" applyFont="1" applyBorder="1" applyAlignment="1">
      <alignment horizontal="right" vertical="center" shrinkToFit="1"/>
    </xf>
    <xf numFmtId="0" fontId="13" fillId="0" borderId="0" xfId="0" applyFont="1" applyAlignment="1">
      <alignment horizontal="justify" vertical="top"/>
    </xf>
    <xf numFmtId="0" fontId="13" fillId="0" borderId="20" xfId="0" applyFont="1" applyBorder="1" applyAlignment="1">
      <alignment horizontal="justify" vertical="center" wrapText="1"/>
    </xf>
    <xf numFmtId="0" fontId="17" fillId="0" borderId="20" xfId="0" applyFont="1" applyBorder="1" applyAlignment="1" applyProtection="1">
      <alignment horizontal="left" vertical="top" wrapText="1"/>
      <protection locked="0"/>
    </xf>
    <xf numFmtId="178" fontId="13" fillId="0" borderId="20" xfId="0" applyNumberFormat="1" applyFont="1" applyBorder="1" applyAlignment="1" applyProtection="1">
      <alignment horizontal="right" vertical="center" shrinkToFit="1"/>
      <protection locked="0"/>
    </xf>
    <xf numFmtId="178" fontId="13" fillId="0" borderId="97" xfId="0" applyNumberFormat="1" applyFont="1" applyBorder="1" applyAlignment="1">
      <alignment horizontal="right" vertical="center" shrinkToFit="1"/>
    </xf>
    <xf numFmtId="178" fontId="13" fillId="0" borderId="22" xfId="0" applyNumberFormat="1" applyFont="1" applyBorder="1" applyAlignment="1">
      <alignment horizontal="right" vertical="center" shrinkToFit="1"/>
    </xf>
    <xf numFmtId="178" fontId="13" fillId="0" borderId="9" xfId="0" applyNumberFormat="1" applyFont="1" applyBorder="1" applyAlignment="1">
      <alignment horizontal="right" vertical="center" shrinkToFit="1"/>
    </xf>
    <xf numFmtId="178" fontId="13" fillId="0" borderId="10" xfId="0" applyNumberFormat="1" applyFont="1" applyBorder="1" applyAlignment="1">
      <alignment horizontal="right" vertical="center" shrinkToFit="1"/>
    </xf>
    <xf numFmtId="178" fontId="13" fillId="0" borderId="7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wrapText="1"/>
    </xf>
    <xf numFmtId="0" fontId="22" fillId="0" borderId="17" xfId="0" applyFont="1" applyBorder="1">
      <alignment vertical="center"/>
    </xf>
    <xf numFmtId="0" fontId="22" fillId="0" borderId="20" xfId="0" applyFont="1" applyBorder="1">
      <alignment vertical="center"/>
    </xf>
    <xf numFmtId="0" fontId="22" fillId="0" borderId="15" xfId="0" applyFont="1" applyBorder="1" applyAlignment="1">
      <alignment horizontal="center" vertical="top" wrapText="1"/>
    </xf>
    <xf numFmtId="0" fontId="13" fillId="0" borderId="80" xfId="0" applyFont="1" applyBorder="1" applyAlignment="1">
      <alignment horizontal="center" vertical="center" wrapText="1"/>
    </xf>
    <xf numFmtId="0" fontId="25" fillId="0" borderId="10" xfId="0" applyFont="1" applyBorder="1" applyAlignment="1">
      <alignment horizontal="justify" vertical="center" wrapText="1"/>
    </xf>
    <xf numFmtId="178" fontId="13" fillId="0" borderId="20" xfId="0" applyNumberFormat="1" applyFont="1" applyBorder="1" applyAlignment="1">
      <alignment horizontal="right" vertical="center" shrinkToFit="1"/>
    </xf>
    <xf numFmtId="0" fontId="16" fillId="0" borderId="0" xfId="0" applyFont="1" applyAlignment="1">
      <alignment horizontal="center" vertical="center"/>
    </xf>
    <xf numFmtId="177" fontId="25" fillId="0" borderId="78" xfId="0" applyNumberFormat="1" applyFont="1" applyBorder="1" applyAlignment="1">
      <alignment horizontal="right" vertical="center"/>
    </xf>
    <xf numFmtId="177" fontId="25" fillId="0" borderId="99" xfId="0" applyNumberFormat="1" applyFont="1" applyBorder="1" applyAlignment="1">
      <alignment horizontal="right" vertical="center"/>
    </xf>
    <xf numFmtId="0" fontId="25" fillId="0" borderId="10" xfId="0" applyFont="1" applyBorder="1" applyAlignment="1">
      <alignment vertical="center" wrapText="1"/>
    </xf>
    <xf numFmtId="0" fontId="25" fillId="0" borderId="15" xfId="0" applyFont="1" applyBorder="1" applyAlignment="1">
      <alignment vertical="center" wrapText="1"/>
    </xf>
    <xf numFmtId="0" fontId="25" fillId="0" borderId="26" xfId="0" applyFont="1" applyBorder="1" applyAlignment="1">
      <alignment horizontal="justify" vertical="center" wrapText="1"/>
    </xf>
  </cellXfs>
  <cellStyles count="5">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s>
  <dxfs count="73">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26"/>
        </patternFill>
      </fill>
    </dxf>
    <dxf>
      <font>
        <color theme="0"/>
      </font>
    </dxf>
    <dxf>
      <fill>
        <patternFill>
          <bgColor indexed="41"/>
        </patternFill>
      </fill>
    </dxf>
    <dxf>
      <fill>
        <patternFill>
          <bgColor indexed="41"/>
        </patternFill>
      </fill>
    </dxf>
    <dxf>
      <fill>
        <patternFill>
          <bgColor indexed="10"/>
        </patternFill>
      </fill>
    </dxf>
    <dxf>
      <fill>
        <patternFill>
          <bgColor indexed="41"/>
        </patternFill>
      </fill>
    </dxf>
    <dxf>
      <font>
        <color theme="0"/>
      </font>
    </dxf>
    <dxf>
      <fill>
        <patternFill>
          <bgColor indexed="41"/>
        </patternFill>
      </fill>
    </dxf>
    <dxf>
      <fill>
        <patternFill>
          <bgColor rgb="FFCCFFFF"/>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10"/>
        </patternFill>
      </fill>
    </dxf>
    <dxf>
      <fill>
        <patternFill>
          <bgColor rgb="FFCCFFFF"/>
        </patternFill>
      </fill>
    </dxf>
    <dxf>
      <fill>
        <patternFill>
          <bgColor rgb="FFCCFFFF"/>
        </patternFill>
      </fill>
    </dxf>
    <dxf>
      <font>
        <color auto="1"/>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O$32"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firstButton="1" fmlaLink="$P$3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13</xdr:col>
      <xdr:colOff>57150</xdr:colOff>
      <xdr:row>26</xdr:row>
      <xdr:rowOff>171450</xdr:rowOff>
    </xdr:from>
    <xdr:to>
      <xdr:col>13</xdr:col>
      <xdr:colOff>1752600</xdr:colOff>
      <xdr:row>29</xdr:row>
      <xdr:rowOff>190500</xdr:rowOff>
    </xdr:to>
    <xdr:sp macro="" textlink="">
      <xdr:nvSpPr>
        <xdr:cNvPr id="2" name="Text Box 21">
          <a:extLst>
            <a:ext uri="{FF2B5EF4-FFF2-40B4-BE49-F238E27FC236}">
              <a16:creationId xmlns:a16="http://schemas.microsoft.com/office/drawing/2014/main" id="{00000000-0008-0000-0100-000002000000}"/>
            </a:ext>
          </a:extLst>
        </xdr:cNvPr>
        <xdr:cNvSpPr txBox="1">
          <a:spLocks noChangeArrowheads="1"/>
        </xdr:cNvSpPr>
      </xdr:nvSpPr>
      <xdr:spPr bwMode="auto">
        <a:xfrm>
          <a:off x="6838950" y="9448800"/>
          <a:ext cx="1695450" cy="762000"/>
        </a:xfrm>
        <a:prstGeom prst="rect">
          <a:avLst/>
        </a:prstGeom>
        <a:solidFill>
          <a:srgbClr val="FFCC99"/>
        </a:solidFill>
        <a:ln w="9525">
          <a:solidFill>
            <a:srgbClr val="FF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FF0000"/>
              </a:solidFill>
              <a:latin typeface="ＭＳ ゴシック"/>
              <a:ea typeface="ＭＳ ゴシック"/>
            </a:rPr>
            <a:t>　　↑</a:t>
          </a:r>
        </a:p>
        <a:p>
          <a:pPr algn="l" rtl="0">
            <a:lnSpc>
              <a:spcPts val="1300"/>
            </a:lnSpc>
            <a:defRPr sz="1000"/>
          </a:pPr>
          <a:r>
            <a:rPr lang="ja-JP" altLang="en-US" sz="1100" b="1" i="0" strike="noStrike">
              <a:solidFill>
                <a:srgbClr val="FF0000"/>
              </a:solidFill>
              <a:latin typeface="ＭＳ ゴシック"/>
              <a:ea typeface="ＭＳ ゴシック"/>
            </a:rPr>
            <a:t>該当する方をクリックしてください。</a:t>
          </a:r>
        </a:p>
        <a:p>
          <a:pPr algn="l" rtl="0">
            <a:defRPr sz="1000"/>
          </a:pPr>
          <a:r>
            <a:rPr lang="ja-JP" altLang="en-US" sz="1100" b="1" i="0" strike="noStrike">
              <a:solidFill>
                <a:srgbClr val="FF0000"/>
              </a:solidFill>
              <a:latin typeface="ＭＳ ゴシック"/>
              <a:ea typeface="ＭＳ ゴシック"/>
            </a:rPr>
            <a:t>　　↓</a:t>
          </a:r>
        </a:p>
      </xdr:txBody>
    </xdr:sp>
    <xdr:clientData/>
  </xdr:twoCellAnchor>
  <xdr:twoCellAnchor>
    <xdr:from>
      <xdr:col>13</xdr:col>
      <xdr:colOff>95250</xdr:colOff>
      <xdr:row>37</xdr:row>
      <xdr:rowOff>38100</xdr:rowOff>
    </xdr:from>
    <xdr:to>
      <xdr:col>16</xdr:col>
      <xdr:colOff>47625</xdr:colOff>
      <xdr:row>40</xdr:row>
      <xdr:rowOff>133350</xdr:rowOff>
    </xdr:to>
    <xdr:sp macro="" textlink="">
      <xdr:nvSpPr>
        <xdr:cNvPr id="4" name="Text Box 39">
          <a:extLst>
            <a:ext uri="{FF2B5EF4-FFF2-40B4-BE49-F238E27FC236}">
              <a16:creationId xmlns:a16="http://schemas.microsoft.com/office/drawing/2014/main" id="{00000000-0008-0000-0100-000004000000}"/>
            </a:ext>
          </a:extLst>
        </xdr:cNvPr>
        <xdr:cNvSpPr txBox="1">
          <a:spLocks noChangeArrowheads="1"/>
        </xdr:cNvSpPr>
      </xdr:nvSpPr>
      <xdr:spPr bwMode="auto">
        <a:xfrm>
          <a:off x="6715125" y="12839700"/>
          <a:ext cx="1990725" cy="8477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　協力団体等がない場合</a:t>
          </a:r>
        </a:p>
        <a:p>
          <a:pPr algn="l" rtl="0">
            <a:lnSpc>
              <a:spcPts val="1500"/>
            </a:lnSpc>
            <a:defRPr sz="1000"/>
          </a:pPr>
          <a:r>
            <a:rPr lang="ja-JP" altLang="en-US" sz="1200" b="0" i="0" strike="noStrike">
              <a:solidFill>
                <a:srgbClr val="000000"/>
              </a:solidFill>
              <a:latin typeface="ＭＳ ゴシック"/>
              <a:ea typeface="ＭＳ ゴシック"/>
            </a:rPr>
            <a:t>　は、名称欄に</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半角</a:t>
          </a:r>
        </a:p>
        <a:p>
          <a:pPr algn="l" rtl="0">
            <a:lnSpc>
              <a:spcPts val="1400"/>
            </a:lnSpc>
            <a:defRPr sz="1000"/>
          </a:pPr>
          <a:r>
            <a:rPr lang="ja-JP" altLang="en-US" sz="1200" b="0" i="0" strike="noStrike">
              <a:solidFill>
                <a:srgbClr val="000000"/>
              </a:solidFill>
              <a:latin typeface="ＭＳ ゴシック"/>
              <a:ea typeface="ＭＳ ゴシック"/>
            </a:rPr>
            <a:t>　マイナス</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と記載してく</a:t>
          </a:r>
        </a:p>
        <a:p>
          <a:pPr algn="l" rtl="0">
            <a:lnSpc>
              <a:spcPts val="1400"/>
            </a:lnSpc>
            <a:defRPr sz="1000"/>
          </a:pPr>
          <a:r>
            <a:rPr lang="ja-JP" altLang="en-US" sz="1200" b="0" i="0" strike="noStrike">
              <a:solidFill>
                <a:srgbClr val="000000"/>
              </a:solidFill>
              <a:latin typeface="ＭＳ ゴシック"/>
              <a:ea typeface="ＭＳ ゴシック"/>
            </a:rPr>
            <a:t>　ださい。</a:t>
          </a:r>
        </a:p>
      </xdr:txBody>
    </xdr:sp>
    <xdr:clientData fPrintsWithSheet="0"/>
  </xdr:twoCellAnchor>
  <mc:AlternateContent xmlns:mc="http://schemas.openxmlformats.org/markup-compatibility/2006">
    <mc:Choice xmlns:a14="http://schemas.microsoft.com/office/drawing/2010/main" Requires="a14">
      <xdr:twoCellAnchor>
        <xdr:from>
          <xdr:col>13</xdr:col>
          <xdr:colOff>57150</xdr:colOff>
          <xdr:row>24</xdr:row>
          <xdr:rowOff>76200</xdr:rowOff>
        </xdr:from>
        <xdr:to>
          <xdr:col>13</xdr:col>
          <xdr:colOff>1390650</xdr:colOff>
          <xdr:row>26</xdr:row>
          <xdr:rowOff>152400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会場の数</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24</xdr:row>
          <xdr:rowOff>180975</xdr:rowOff>
        </xdr:from>
        <xdr:to>
          <xdr:col>13</xdr:col>
          <xdr:colOff>1381125</xdr:colOff>
          <xdr:row>25</xdr:row>
          <xdr:rowOff>142875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25</xdr:row>
          <xdr:rowOff>152400</xdr:rowOff>
        </xdr:from>
        <xdr:to>
          <xdr:col>13</xdr:col>
          <xdr:colOff>1381125</xdr:colOff>
          <xdr:row>26</xdr:row>
          <xdr:rowOff>123825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209550</xdr:rowOff>
        </xdr:from>
        <xdr:to>
          <xdr:col>13</xdr:col>
          <xdr:colOff>1857375</xdr:colOff>
          <xdr:row>31</xdr:row>
          <xdr:rowOff>171450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事業実施者が管理している会場</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228600</xdr:rowOff>
        </xdr:from>
        <xdr:to>
          <xdr:col>13</xdr:col>
          <xdr:colOff>1933575</xdr:colOff>
          <xdr:row>31</xdr:row>
          <xdr:rowOff>438150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事業実施者が管理してない会場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57150</xdr:rowOff>
        </xdr:from>
        <xdr:to>
          <xdr:col>14</xdr:col>
          <xdr:colOff>0</xdr:colOff>
          <xdr:row>31</xdr:row>
          <xdr:rowOff>485775</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会場の管理者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200025</xdr:colOff>
      <xdr:row>38</xdr:row>
      <xdr:rowOff>228600</xdr:rowOff>
    </xdr:from>
    <xdr:to>
      <xdr:col>18</xdr:col>
      <xdr:colOff>0</xdr:colOff>
      <xdr:row>43</xdr:row>
      <xdr:rowOff>114300</xdr:rowOff>
    </xdr:to>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6543675" y="21355050"/>
          <a:ext cx="16097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該当がない場合は</a:t>
          </a:r>
        </a:p>
        <a:p>
          <a:pPr algn="l" rtl="0">
            <a:lnSpc>
              <a:spcPts val="1300"/>
            </a:lnSpc>
            <a:defRPr sz="1000"/>
          </a:pPr>
          <a:r>
            <a:rPr lang="ja-JP" altLang="en-US" sz="1100" b="0" i="0" strike="noStrike">
              <a:solidFill>
                <a:srgbClr val="000000"/>
              </a:solidFill>
              <a:latin typeface="ＭＳ 明朝"/>
              <a:ea typeface="ＭＳ 明朝"/>
            </a:rPr>
            <a:t>　席種欄に</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半角</a:t>
          </a:r>
          <a:endParaRPr lang="en-US" altLang="ja-JP"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　マイナス</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を記載して</a:t>
          </a:r>
        </a:p>
        <a:p>
          <a:pPr algn="l" rtl="0">
            <a:lnSpc>
              <a:spcPts val="1200"/>
            </a:lnSpc>
            <a:defRPr sz="1000"/>
          </a:pPr>
          <a:r>
            <a:rPr lang="ja-JP" altLang="en-US" sz="1100" b="0" i="0" strike="noStrike">
              <a:solidFill>
                <a:srgbClr val="000000"/>
              </a:solidFill>
              <a:latin typeface="ＭＳ 明朝"/>
              <a:ea typeface="ＭＳ 明朝"/>
            </a:rPr>
            <a:t>　ください。</a:t>
          </a:r>
        </a:p>
      </xdr:txBody>
    </xdr:sp>
    <xdr:clientData/>
  </xdr:twoCellAnchor>
  <xdr:twoCellAnchor>
    <xdr:from>
      <xdr:col>17</xdr:col>
      <xdr:colOff>200025</xdr:colOff>
      <xdr:row>52</xdr:row>
      <xdr:rowOff>57150</xdr:rowOff>
    </xdr:from>
    <xdr:to>
      <xdr:col>18</xdr:col>
      <xdr:colOff>0</xdr:colOff>
      <xdr:row>53</xdr:row>
      <xdr:rowOff>457200</xdr:rowOff>
    </xdr:to>
    <xdr:sp macro="" textlink="">
      <xdr:nvSpPr>
        <xdr:cNvPr id="3081" name="Text Box 9">
          <a:extLst>
            <a:ext uri="{FF2B5EF4-FFF2-40B4-BE49-F238E27FC236}">
              <a16:creationId xmlns:a16="http://schemas.microsoft.com/office/drawing/2014/main" id="{00000000-0008-0000-0200-0000090C0000}"/>
            </a:ext>
          </a:extLst>
        </xdr:cNvPr>
        <xdr:cNvSpPr txBox="1">
          <a:spLocks noChangeArrowheads="1"/>
        </xdr:cNvSpPr>
      </xdr:nvSpPr>
      <xdr:spPr bwMode="auto">
        <a:xfrm>
          <a:off x="6543675" y="23869650"/>
          <a:ext cx="1609725" cy="6477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収容定数と設定席数</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に差がある場合に記入</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してください。</a:t>
          </a:r>
        </a:p>
      </xdr:txBody>
    </xdr:sp>
    <xdr:clientData/>
  </xdr:twoCellAnchor>
  <xdr:twoCellAnchor>
    <xdr:from>
      <xdr:col>17</xdr:col>
      <xdr:colOff>200025</xdr:colOff>
      <xdr:row>58</xdr:row>
      <xdr:rowOff>38099</xdr:rowOff>
    </xdr:from>
    <xdr:to>
      <xdr:col>17</xdr:col>
      <xdr:colOff>1885950</xdr:colOff>
      <xdr:row>65</xdr:row>
      <xdr:rowOff>123825</xdr:rowOff>
    </xdr:to>
    <xdr:sp macro="" textlink="">
      <xdr:nvSpPr>
        <xdr:cNvPr id="3082" name="Text Box 10">
          <a:extLst>
            <a:ext uri="{FF2B5EF4-FFF2-40B4-BE49-F238E27FC236}">
              <a16:creationId xmlns:a16="http://schemas.microsoft.com/office/drawing/2014/main" id="{00000000-0008-0000-0200-00000A0C0000}"/>
            </a:ext>
          </a:extLst>
        </xdr:cNvPr>
        <xdr:cNvSpPr txBox="1">
          <a:spLocks noChangeArrowheads="1"/>
        </xdr:cNvSpPr>
      </xdr:nvSpPr>
      <xdr:spPr bwMode="auto">
        <a:xfrm>
          <a:off x="7134225" y="25965149"/>
          <a:ext cx="1685925" cy="1447801"/>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全欄に</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a:t>
          </a:r>
          <a:endParaRPr lang="en-US" altLang="ja-JP" sz="1200" b="0" i="0" strike="noStrike">
            <a:solidFill>
              <a:srgbClr val="000000"/>
            </a:solidFill>
            <a:latin typeface="ＭＳ 明朝"/>
            <a:ea typeface="ＭＳ 明朝"/>
          </a:endParaRPr>
        </a:p>
        <a:p>
          <a:pPr algn="l" rtl="0">
            <a:lnSpc>
              <a:spcPts val="1400"/>
            </a:lnSpc>
            <a:defRPr sz="1000"/>
          </a:pPr>
          <a:r>
            <a:rPr lang="en-US" altLang="ja-JP" sz="12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記 載してください。</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→「計」に数字が入る</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ように入力してくだ</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さい。</a:t>
          </a:r>
        </a:p>
      </xdr:txBody>
    </xdr:sp>
    <xdr:clientData/>
  </xdr:twoCellAnchor>
  <xdr:twoCellAnchor>
    <xdr:from>
      <xdr:col>17</xdr:col>
      <xdr:colOff>200025</xdr:colOff>
      <xdr:row>67</xdr:row>
      <xdr:rowOff>38100</xdr:rowOff>
    </xdr:from>
    <xdr:to>
      <xdr:col>17</xdr:col>
      <xdr:colOff>1885950</xdr:colOff>
      <xdr:row>68</xdr:row>
      <xdr:rowOff>647700</xdr:rowOff>
    </xdr:to>
    <xdr:sp macro="" textlink="">
      <xdr:nvSpPr>
        <xdr:cNvPr id="3083" name="Text Box 11">
          <a:extLst>
            <a:ext uri="{FF2B5EF4-FFF2-40B4-BE49-F238E27FC236}">
              <a16:creationId xmlns:a16="http://schemas.microsoft.com/office/drawing/2014/main" id="{00000000-0008-0000-0200-00000B0C0000}"/>
            </a:ext>
          </a:extLst>
        </xdr:cNvPr>
        <xdr:cNvSpPr txBox="1">
          <a:spLocks noChangeArrowheads="1"/>
        </xdr:cNvSpPr>
      </xdr:nvSpPr>
      <xdr:spPr bwMode="auto">
        <a:xfrm>
          <a:off x="7134225" y="27708225"/>
          <a:ext cx="16859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500"/>
            </a:lnSpc>
            <a:defRPr sz="1000"/>
          </a:pPr>
          <a:r>
            <a:rPr lang="ja-JP" altLang="en-US" sz="1200" b="0" i="0" strike="noStrike">
              <a:solidFill>
                <a:srgbClr val="000000"/>
              </a:solidFill>
              <a:latin typeface="ＭＳ 明朝"/>
              <a:ea typeface="ＭＳ 明朝"/>
            </a:rPr>
            <a:t>　参加料等合計欄に</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を記載し</a:t>
          </a:r>
        </a:p>
        <a:p>
          <a:pPr algn="l" rtl="0">
            <a:lnSpc>
              <a:spcPts val="1400"/>
            </a:lnSpc>
            <a:defRPr sz="1000"/>
          </a:pPr>
          <a:r>
            <a:rPr lang="ja-JP" altLang="en-US" sz="1200" b="0" i="0" strike="noStrike">
              <a:solidFill>
                <a:srgbClr val="000000"/>
              </a:solidFill>
              <a:latin typeface="ＭＳ 明朝"/>
              <a:ea typeface="ＭＳ 明朝"/>
            </a:rPr>
            <a:t>　てください。</a:t>
          </a:r>
        </a:p>
      </xdr:txBody>
    </xdr:sp>
    <xdr:clientData/>
  </xdr:twoCellAnchor>
  <xdr:twoCellAnchor>
    <xdr:from>
      <xdr:col>17</xdr:col>
      <xdr:colOff>215900</xdr:colOff>
      <xdr:row>69</xdr:row>
      <xdr:rowOff>212725</xdr:rowOff>
    </xdr:from>
    <xdr:to>
      <xdr:col>24</xdr:col>
      <xdr:colOff>15875</xdr:colOff>
      <xdr:row>77</xdr:row>
      <xdr:rowOff>47625</xdr:rowOff>
    </xdr:to>
    <xdr:sp macro="" textlink="">
      <xdr:nvSpPr>
        <xdr:cNvPr id="3084" name="Text Box 12">
          <a:extLst>
            <a:ext uri="{FF2B5EF4-FFF2-40B4-BE49-F238E27FC236}">
              <a16:creationId xmlns:a16="http://schemas.microsoft.com/office/drawing/2014/main" id="{00000000-0008-0000-0200-00000C0C0000}"/>
            </a:ext>
          </a:extLst>
        </xdr:cNvPr>
        <xdr:cNvSpPr txBox="1">
          <a:spLocks noChangeArrowheads="1"/>
        </xdr:cNvSpPr>
      </xdr:nvSpPr>
      <xdr:spPr bwMode="auto">
        <a:xfrm>
          <a:off x="7169150" y="28628975"/>
          <a:ext cx="1768475" cy="14859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団体名欄に</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半</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角マイナス</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　してください。</a:t>
          </a:r>
          <a:endParaRPr lang="en-US" altLang="ja-JP" sz="1200" b="0" i="0" strike="noStrike">
            <a:solidFill>
              <a:srgbClr val="000000"/>
            </a:solidFill>
            <a:latin typeface="ＭＳ 明朝"/>
            <a:ea typeface="ＭＳ 明朝"/>
          </a:endParaRPr>
        </a:p>
        <a:p>
          <a:pPr rtl="0">
            <a:lnSpc>
              <a:spcPts val="1400"/>
            </a:lnSpc>
          </a:pPr>
          <a:r>
            <a:rPr lang="ja-JP" altLang="en-US" sz="1200" b="0" i="0">
              <a:latin typeface="ＭＳ 明朝" pitchFamily="17" charset="-128"/>
              <a:ea typeface="ＭＳ 明朝" pitchFamily="17" charset="-128"/>
              <a:cs typeface="+mn-cs"/>
            </a:rPr>
            <a:t>→「計」に数字が入る</a:t>
          </a:r>
          <a:endParaRPr lang="en-US" sz="1200" b="0" i="0">
            <a:latin typeface="ＭＳ 明朝" pitchFamily="17" charset="-128"/>
            <a:ea typeface="ＭＳ 明朝" pitchFamily="17" charset="-128"/>
            <a:cs typeface="+mn-cs"/>
          </a:endParaRPr>
        </a:p>
        <a:p>
          <a:pPr rtl="0">
            <a:lnSpc>
              <a:spcPts val="1500"/>
            </a:lnSpc>
          </a:pPr>
          <a:r>
            <a:rPr lang="ja-JP" altLang="en-US" sz="1200" b="0" i="0">
              <a:latin typeface="ＭＳ 明朝" pitchFamily="17" charset="-128"/>
              <a:ea typeface="ＭＳ 明朝" pitchFamily="17" charset="-128"/>
              <a:cs typeface="+mn-cs"/>
            </a:rPr>
            <a:t>　ように入力してくだ</a:t>
          </a:r>
          <a:endParaRPr lang="en-US" sz="1200" b="0" i="0">
            <a:latin typeface="ＭＳ 明朝" pitchFamily="17" charset="-128"/>
            <a:ea typeface="ＭＳ 明朝" pitchFamily="17" charset="-128"/>
            <a:cs typeface="+mn-cs"/>
          </a:endParaRPr>
        </a:p>
        <a:p>
          <a:pPr rtl="0">
            <a:lnSpc>
              <a:spcPts val="1400"/>
            </a:lnSpc>
          </a:pPr>
          <a:r>
            <a:rPr lang="ja-JP" altLang="en-US" sz="1200" b="0" i="0">
              <a:latin typeface="ＭＳ 明朝" pitchFamily="17" charset="-128"/>
              <a:ea typeface="ＭＳ 明朝" pitchFamily="17" charset="-128"/>
              <a:cs typeface="+mn-cs"/>
            </a:rPr>
            <a:t>　さい。</a:t>
          </a:r>
          <a:endParaRPr lang="ja-JP" sz="1200">
            <a:latin typeface="ＭＳ 明朝" pitchFamily="17" charset="-128"/>
            <a:ea typeface="ＭＳ 明朝" pitchFamily="17" charset="-128"/>
          </a:endParaRPr>
        </a:p>
        <a:p>
          <a:pPr algn="l" rtl="0">
            <a:lnSpc>
              <a:spcPts val="1400"/>
            </a:lnSpc>
            <a:defRPr sz="1000"/>
          </a:pPr>
          <a:endParaRPr lang="ja-JP" altLang="en-US" sz="1200" b="0" i="0" strike="noStrike">
            <a:solidFill>
              <a:srgbClr val="000000"/>
            </a:solidFill>
            <a:latin typeface="ＭＳ 明朝"/>
            <a:ea typeface="ＭＳ 明朝"/>
          </a:endParaRPr>
        </a:p>
      </xdr:txBody>
    </xdr:sp>
    <xdr:clientData/>
  </xdr:twoCellAnchor>
  <xdr:twoCellAnchor>
    <xdr:from>
      <xdr:col>10</xdr:col>
      <xdr:colOff>123825</xdr:colOff>
      <xdr:row>10</xdr:row>
      <xdr:rowOff>1171575</xdr:rowOff>
    </xdr:from>
    <xdr:to>
      <xdr:col>17</xdr:col>
      <xdr:colOff>9525</xdr:colOff>
      <xdr:row>10</xdr:row>
      <xdr:rowOff>1504950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543300" y="6457950"/>
          <a:ext cx="280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050">
              <a:latin typeface="ＭＳ Ｐ明朝" pitchFamily="18" charset="-128"/>
              <a:ea typeface="ＭＳ Ｐ明朝" pitchFamily="18" charset="-128"/>
            </a:rPr>
            <a:t>(D)</a:t>
          </a:r>
          <a:r>
            <a:rPr kumimoji="1" lang="ja-JP" altLang="en-US" sz="1050">
              <a:latin typeface="ＭＳ Ｐ明朝" pitchFamily="18" charset="-128"/>
              <a:ea typeface="ＭＳ Ｐ明朝" pitchFamily="18" charset="-128"/>
            </a:rPr>
            <a:t>＝</a:t>
          </a:r>
          <a:r>
            <a:rPr kumimoji="1" lang="en-US" altLang="ja-JP" sz="1050">
              <a:latin typeface="ＭＳ Ｐ明朝" pitchFamily="18" charset="-128"/>
              <a:ea typeface="ＭＳ Ｐ明朝" pitchFamily="18" charset="-128"/>
            </a:rPr>
            <a:t>((G)※</a:t>
          </a:r>
          <a:r>
            <a:rPr kumimoji="1" lang="ja-JP" altLang="en-US" sz="1050">
              <a:latin typeface="ＭＳ Ｐ明朝" pitchFamily="18" charset="-128"/>
              <a:ea typeface="ＭＳ Ｐ明朝" pitchFamily="18" charset="-128"/>
            </a:rPr>
            <a:t>２－　　　　　　　　　の</a:t>
          </a:r>
          <a:r>
            <a:rPr kumimoji="1" lang="en-US" altLang="ja-JP" sz="1050">
              <a:latin typeface="ＭＳ Ｐ明朝" pitchFamily="18" charset="-128"/>
              <a:ea typeface="ＭＳ Ｐ明朝" pitchFamily="18" charset="-128"/>
            </a:rPr>
            <a:t>(A))×</a:t>
          </a:r>
          <a:r>
            <a:rPr kumimoji="1" lang="ja-JP" altLang="en-US" sz="1050">
              <a:latin typeface="ＭＳ Ｐ明朝" pitchFamily="18" charset="-128"/>
              <a:ea typeface="ＭＳ Ｐ明朝" pitchFamily="18" charset="-128"/>
            </a:rPr>
            <a:t>助成率</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&#65279;<?xml version="1.0" encoding="UTF-8" standalone="yes"?><Relationships xmlns="http://schemas.openxmlformats.org/package/2006/relationships"><Relationship Id="rId8" Type="http://schemas.openxmlformats.org/officeDocument/2006/relationships/ctrlProp" Target="../ctrlProps/ctrlProp5.xml" /><Relationship Id="rId7" Type="http://schemas.openxmlformats.org/officeDocument/2006/relationships/ctrlProp" Target="../ctrlProps/ctrlProp4.xml" /><Relationship Id="rId2" Type="http://schemas.openxmlformats.org/officeDocument/2006/relationships/drawing" Target="../drawings/drawing1.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8"/>
  <sheetViews>
    <sheetView tabSelected="1" view="pageBreakPreview" zoomScale="60" zoomScaleNormal="80" workbookViewId="0">
      <selection activeCell="B10" sqref="B10:K10"/>
    </sheetView>
  </sheetViews>
  <sheetFormatPr defaultRowHeight="30" customHeight="1"/>
  <cols>
    <col min="1" max="1" width="10.625" style="58" customWidth="1"/>
    <col min="2" max="2" width="11.5" style="58" customWidth="1"/>
    <col min="3" max="3" width="4.625" style="58" customWidth="1"/>
    <col min="4" max="4" width="10.625" style="58" customWidth="1"/>
    <col min="5" max="5" width="11.625" style="58" customWidth="1"/>
    <col min="6" max="6" width="5.75" style="58" customWidth="1"/>
    <col min="7" max="7" width="5.125" style="58" customWidth="1"/>
    <col min="8" max="8" width="5.25" style="58" customWidth="1"/>
    <col min="9" max="14" width="3.625" style="58" customWidth="1"/>
    <col min="15" max="15" width="3.5" style="58" customWidth="1"/>
    <col min="16" max="16" width="16.125" style="58" customWidth="1"/>
    <col min="17" max="16384" width="9" style="58"/>
  </cols>
  <sheetData>
    <row r="1" spans="1:14" ht="30" customHeight="1">
      <c r="A1" s="1" t="s">
        <v>305</v>
      </c>
      <c r="N1" s="59"/>
    </row>
    <row r="2" spans="1:14" ht="30" customHeight="1">
      <c r="C2" s="60"/>
      <c r="D2" s="60"/>
      <c r="E2" s="60"/>
      <c r="F2" s="60"/>
      <c r="G2" s="60"/>
      <c r="H2" s="139"/>
      <c r="I2" s="139"/>
      <c r="J2" s="139"/>
      <c r="K2" s="60" t="s">
        <v>73</v>
      </c>
      <c r="L2" s="138"/>
      <c r="M2" s="138"/>
      <c r="N2" s="60" t="s">
        <v>70</v>
      </c>
    </row>
    <row r="3" spans="1:14" ht="30" customHeight="1">
      <c r="C3" s="60"/>
      <c r="D3" s="60"/>
      <c r="E3" s="60"/>
      <c r="F3" s="60"/>
      <c r="G3" s="60"/>
      <c r="H3" s="61"/>
      <c r="I3" s="61"/>
      <c r="J3" s="60" t="s">
        <v>74</v>
      </c>
      <c r="K3" s="61"/>
      <c r="L3" s="60" t="s">
        <v>72</v>
      </c>
      <c r="M3" s="61"/>
      <c r="N3" s="60" t="s">
        <v>71</v>
      </c>
    </row>
    <row r="5" spans="1:14" ht="17.100000000000001" customHeight="1">
      <c r="A5" s="112" t="s">
        <v>307</v>
      </c>
      <c r="B5" s="112"/>
      <c r="C5" s="112"/>
      <c r="D5" s="112"/>
      <c r="E5" s="94"/>
    </row>
    <row r="6" spans="1:14" ht="17.100000000000001" customHeight="1">
      <c r="A6" s="104"/>
      <c r="B6" s="148"/>
      <c r="C6" s="148"/>
      <c r="D6" s="110"/>
      <c r="E6" s="62"/>
      <c r="F6" s="62"/>
      <c r="G6" s="62"/>
      <c r="H6" s="62"/>
      <c r="I6" s="62"/>
      <c r="J6" s="62"/>
      <c r="K6" s="62"/>
      <c r="L6" s="62"/>
      <c r="M6" s="62"/>
      <c r="N6" s="62"/>
    </row>
    <row r="9" spans="1:14" ht="30" customHeight="1">
      <c r="D9" s="60"/>
      <c r="E9" s="60"/>
      <c r="F9" s="60"/>
      <c r="G9" s="63" t="s">
        <v>183</v>
      </c>
    </row>
    <row r="10" spans="1:14" ht="30" customHeight="1">
      <c r="B10" s="147" t="s">
        <v>297</v>
      </c>
      <c r="C10" s="147"/>
      <c r="D10" s="147"/>
      <c r="E10" s="147"/>
      <c r="F10" s="147"/>
      <c r="G10" s="147"/>
      <c r="H10" s="147"/>
      <c r="I10" s="147"/>
      <c r="J10" s="147"/>
      <c r="K10" s="147"/>
      <c r="L10" s="106" t="s">
        <v>184</v>
      </c>
      <c r="M10" s="60"/>
    </row>
    <row r="11" spans="1:14" customFormat="1" ht="30" customHeight="1"/>
    <row r="12" spans="1:14" ht="30" customHeight="1">
      <c r="C12" s="115"/>
      <c r="D12" s="115"/>
      <c r="E12" s="115"/>
      <c r="F12" s="116" t="s">
        <v>316</v>
      </c>
      <c r="G12" s="150"/>
      <c r="H12" s="151"/>
      <c r="I12" s="151"/>
      <c r="J12" s="151"/>
      <c r="K12" s="151"/>
      <c r="L12" s="151"/>
      <c r="M12" s="60"/>
    </row>
    <row r="15" spans="1:14" ht="30" customHeight="1">
      <c r="A15" s="149" t="s">
        <v>317</v>
      </c>
      <c r="B15" s="149"/>
      <c r="C15" s="149"/>
      <c r="D15" s="149"/>
      <c r="E15" s="149"/>
      <c r="F15" s="149"/>
      <c r="G15" s="149"/>
      <c r="H15" s="149"/>
      <c r="I15" s="149"/>
      <c r="J15" s="149"/>
      <c r="K15" s="149"/>
      <c r="L15" s="149"/>
      <c r="M15" s="149"/>
      <c r="N15" s="149"/>
    </row>
    <row r="17" spans="1:18" ht="30" customHeight="1">
      <c r="A17" s="119" t="s">
        <v>185</v>
      </c>
      <c r="B17" s="119"/>
      <c r="C17" s="119"/>
      <c r="D17" s="119"/>
      <c r="E17" s="119"/>
      <c r="F17" s="119"/>
      <c r="G17" s="119"/>
      <c r="H17" s="119"/>
      <c r="I17" s="119"/>
      <c r="J17" s="119"/>
      <c r="K17" s="119"/>
      <c r="L17" s="119"/>
      <c r="M17" s="119"/>
      <c r="N17" s="119"/>
      <c r="O17" s="64"/>
    </row>
    <row r="18" spans="1:18" ht="30" customHeight="1">
      <c r="A18" s="65"/>
      <c r="B18" s="65"/>
      <c r="C18" s="65"/>
      <c r="D18" s="65"/>
      <c r="E18" s="65"/>
      <c r="F18" s="65"/>
      <c r="G18" s="65"/>
      <c r="R18" s="77"/>
    </row>
    <row r="19" spans="1:18" ht="30" customHeight="1">
      <c r="A19" s="65"/>
      <c r="B19" s="65"/>
      <c r="C19" s="65"/>
      <c r="D19" s="65"/>
      <c r="E19" s="65"/>
      <c r="F19" s="65"/>
      <c r="G19" s="65"/>
    </row>
    <row r="20" spans="1:18" ht="19.5" customHeight="1">
      <c r="A20" s="65"/>
      <c r="B20" s="65"/>
      <c r="C20" s="65"/>
      <c r="D20" s="65"/>
      <c r="E20" s="65"/>
      <c r="F20" s="65"/>
    </row>
    <row r="22" spans="1:18" ht="30" customHeight="1" thickBot="1"/>
    <row r="23" spans="1:18" ht="30" customHeight="1">
      <c r="C23" s="126" t="s">
        <v>156</v>
      </c>
      <c r="D23" s="143" t="s">
        <v>299</v>
      </c>
      <c r="E23" s="144"/>
      <c r="F23" s="105" t="s">
        <v>0</v>
      </c>
      <c r="G23" s="140"/>
      <c r="H23" s="141"/>
      <c r="I23" s="141"/>
      <c r="J23" s="141"/>
      <c r="K23" s="141"/>
      <c r="L23" s="141"/>
      <c r="M23" s="141"/>
      <c r="N23" s="142"/>
    </row>
    <row r="24" spans="1:18" ht="30" customHeight="1">
      <c r="C24" s="127"/>
      <c r="D24" s="120"/>
      <c r="E24" s="122"/>
      <c r="F24" s="66" t="s">
        <v>21</v>
      </c>
      <c r="G24" s="145"/>
      <c r="H24" s="145"/>
      <c r="I24" s="145"/>
      <c r="J24" s="145"/>
      <c r="K24" s="145"/>
      <c r="L24" s="145"/>
      <c r="M24" s="145"/>
      <c r="N24" s="146"/>
    </row>
    <row r="25" spans="1:18" ht="30" customHeight="1">
      <c r="C25" s="127"/>
      <c r="D25" s="120" t="s">
        <v>1</v>
      </c>
      <c r="E25" s="122"/>
      <c r="F25" s="129"/>
      <c r="G25" s="130"/>
      <c r="H25" s="130"/>
      <c r="I25" s="130"/>
      <c r="J25" s="130"/>
      <c r="K25" s="130"/>
      <c r="L25" s="130"/>
      <c r="M25" s="130"/>
      <c r="N25" s="131"/>
    </row>
    <row r="26" spans="1:18" ht="39.950000000000003" customHeight="1">
      <c r="C26" s="127"/>
      <c r="D26" s="120" t="s">
        <v>2</v>
      </c>
      <c r="E26" s="122"/>
      <c r="F26" s="67" t="s">
        <v>9</v>
      </c>
      <c r="G26" s="117"/>
      <c r="H26" s="118"/>
      <c r="I26" s="120" t="s">
        <v>10</v>
      </c>
      <c r="J26" s="121"/>
      <c r="K26" s="135"/>
      <c r="L26" s="136"/>
      <c r="M26" s="136"/>
      <c r="N26" s="137"/>
    </row>
    <row r="27" spans="1:18" ht="30" customHeight="1">
      <c r="C27" s="127"/>
      <c r="D27" s="120" t="s">
        <v>3</v>
      </c>
      <c r="E27" s="122"/>
      <c r="F27" s="129"/>
      <c r="G27" s="130"/>
      <c r="H27" s="130"/>
      <c r="I27" s="130"/>
      <c r="J27" s="130"/>
      <c r="K27" s="130"/>
      <c r="L27" s="130"/>
      <c r="M27" s="130"/>
      <c r="N27" s="131"/>
    </row>
    <row r="28" spans="1:18" ht="30" customHeight="1">
      <c r="C28" s="127"/>
      <c r="D28" s="120" t="s">
        <v>4</v>
      </c>
      <c r="E28" s="122"/>
      <c r="F28" s="129"/>
      <c r="G28" s="130"/>
      <c r="H28" s="130"/>
      <c r="I28" s="130"/>
      <c r="J28" s="130"/>
      <c r="K28" s="130"/>
      <c r="L28" s="130"/>
      <c r="M28" s="130"/>
      <c r="N28" s="131"/>
    </row>
    <row r="29" spans="1:18" ht="30" customHeight="1" thickBot="1">
      <c r="C29" s="128"/>
      <c r="D29" s="124" t="s">
        <v>5</v>
      </c>
      <c r="E29" s="125"/>
      <c r="F29" s="132"/>
      <c r="G29" s="133"/>
      <c r="H29" s="133"/>
      <c r="I29" s="133"/>
      <c r="J29" s="133"/>
      <c r="K29" s="133"/>
      <c r="L29" s="133"/>
      <c r="M29" s="133"/>
      <c r="N29" s="134"/>
    </row>
    <row r="30" spans="1:18" ht="21" customHeight="1">
      <c r="A30" s="123" t="s">
        <v>8</v>
      </c>
      <c r="B30" s="123"/>
      <c r="C30" s="123"/>
      <c r="D30" s="123"/>
      <c r="E30" s="123"/>
      <c r="F30" s="123"/>
      <c r="G30" s="123"/>
      <c r="H30" s="123"/>
      <c r="I30" s="123"/>
      <c r="J30" s="123"/>
      <c r="K30" s="123"/>
      <c r="L30" s="123"/>
      <c r="M30" s="123"/>
      <c r="N30" s="123"/>
    </row>
    <row r="36" spans="3:3" ht="30" customHeight="1">
      <c r="C36" s="58" t="s">
        <v>6</v>
      </c>
    </row>
    <row r="38" spans="3:3" ht="30" customHeight="1">
      <c r="C38" s="58" t="s">
        <v>7</v>
      </c>
    </row>
  </sheetData>
  <sheetProtection sheet="1" selectLockedCells="1"/>
  <mergeCells count="24">
    <mergeCell ref="L2:M2"/>
    <mergeCell ref="H2:J2"/>
    <mergeCell ref="G23:N23"/>
    <mergeCell ref="D23:E24"/>
    <mergeCell ref="G24:N24"/>
    <mergeCell ref="B10:K10"/>
    <mergeCell ref="B6:C6"/>
    <mergeCell ref="A15:N15"/>
    <mergeCell ref="G12:L12"/>
    <mergeCell ref="G26:H26"/>
    <mergeCell ref="A17:N17"/>
    <mergeCell ref="I26:J26"/>
    <mergeCell ref="D26:E26"/>
    <mergeCell ref="A30:N30"/>
    <mergeCell ref="D27:E27"/>
    <mergeCell ref="D28:E28"/>
    <mergeCell ref="D29:E29"/>
    <mergeCell ref="D25:E25"/>
    <mergeCell ref="C23:C29"/>
    <mergeCell ref="F25:N25"/>
    <mergeCell ref="F29:N29"/>
    <mergeCell ref="F28:N28"/>
    <mergeCell ref="F27:N27"/>
    <mergeCell ref="K26:N26"/>
  </mergeCells>
  <phoneticPr fontId="3"/>
  <conditionalFormatting sqref="B10 G12">
    <cfRule type="expression" dxfId="72" priority="2" stopIfTrue="1">
      <formula>OR($B$10="",$B$10="市（区）町村長　")</formula>
    </cfRule>
  </conditionalFormatting>
  <conditionalFormatting sqref="F25:N25">
    <cfRule type="expression" dxfId="71" priority="7" stopIfTrue="1">
      <formula>F25=""</formula>
    </cfRule>
  </conditionalFormatting>
  <conditionalFormatting sqref="F27:N29">
    <cfRule type="expression" dxfId="70" priority="6" stopIfTrue="1">
      <formula>F27=""</formula>
    </cfRule>
  </conditionalFormatting>
  <conditionalFormatting sqref="G26:H26">
    <cfRule type="expression" dxfId="69" priority="5" stopIfTrue="1">
      <formula>$G$26=""</formula>
    </cfRule>
  </conditionalFormatting>
  <conditionalFormatting sqref="G23:N23">
    <cfRule type="expression" dxfId="68" priority="9" stopIfTrue="1">
      <formula>$G$23=""</formula>
    </cfRule>
  </conditionalFormatting>
  <conditionalFormatting sqref="G24:N24">
    <cfRule type="expression" dxfId="67" priority="8" stopIfTrue="1">
      <formula>$G$24=""</formula>
    </cfRule>
  </conditionalFormatting>
  <conditionalFormatting sqref="H3:I3">
    <cfRule type="expression" dxfId="66" priority="14" stopIfTrue="1">
      <formula>$I$3=""</formula>
    </cfRule>
  </conditionalFormatting>
  <conditionalFormatting sqref="H2:J2">
    <cfRule type="expression" dxfId="65" priority="15" stopIfTrue="1">
      <formula>$H$2=""</formula>
    </cfRule>
  </conditionalFormatting>
  <conditionalFormatting sqref="K3">
    <cfRule type="expression" dxfId="64" priority="13" stopIfTrue="1">
      <formula>$K$3=""</formula>
    </cfRule>
  </conditionalFormatting>
  <conditionalFormatting sqref="K26:N26">
    <cfRule type="expression" dxfId="63" priority="4" stopIfTrue="1">
      <formula>$K$26=""</formula>
    </cfRule>
  </conditionalFormatting>
  <conditionalFormatting sqref="L10">
    <cfRule type="expression" dxfId="62" priority="1" stopIfTrue="1">
      <formula>OR($B$10="",$B$10="市（区）町村長　")</formula>
    </cfRule>
  </conditionalFormatting>
  <conditionalFormatting sqref="L2:M2">
    <cfRule type="expression" dxfId="61" priority="11" stopIfTrue="1">
      <formula>AND($L$2="",$I$3="")</formula>
    </cfRule>
  </conditionalFormatting>
  <conditionalFormatting sqref="M3">
    <cfRule type="expression" dxfId="60" priority="12" stopIfTrue="1">
      <formula>$M$3=""</formula>
    </cfRule>
  </conditionalFormatting>
  <dataValidations count="1">
    <dataValidation imeMode="off" allowBlank="1" showInputMessage="1" showErrorMessage="1" sqref="G23:N23 F27:N29 L2:M2 H3:I3 K3 M3" xr:uid="{00000000-0002-0000-0000-000000000000}"/>
  </dataValidations>
  <pageMargins left="0.78740157480314965" right="0.78740157480314965" top="0.59055118110236227"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4"/>
  <sheetViews>
    <sheetView showZeros="0" topLeftCell="A14" zoomScaleNormal="100" zoomScaleSheetLayoutView="100" workbookViewId="0">
      <selection activeCell="B69" sqref="B69:M69"/>
    </sheetView>
  </sheetViews>
  <sheetFormatPr defaultRowHeight="20.100000000000001" customHeight="1"/>
  <cols>
    <col min="1" max="1" width="18.75" style="3" customWidth="1"/>
    <col min="2" max="2" width="5.625" style="2" customWidth="1"/>
    <col min="3" max="3" width="5.25" style="2" customWidth="1"/>
    <col min="4" max="4" width="7.125" style="2" customWidth="1"/>
    <col min="5" max="5" width="6.125" style="2" customWidth="1"/>
    <col min="6" max="6" width="5" style="2" bestFit="1" customWidth="1"/>
    <col min="7" max="7" width="3.625" style="2" bestFit="1" customWidth="1"/>
    <col min="8" max="8" width="10.625" style="2" customWidth="1"/>
    <col min="9" max="9" width="6.25" style="2" customWidth="1"/>
    <col min="10" max="10" width="5" style="2" bestFit="1" customWidth="1"/>
    <col min="11" max="11" width="7.125" style="2" customWidth="1"/>
    <col min="12" max="12" width="4.25" style="2" customWidth="1"/>
    <col min="13" max="13" width="5" style="2" customWidth="1"/>
    <col min="14" max="14" width="26.75" style="2" customWidth="1"/>
    <col min="15" max="15" width="15" style="2" hidden="1" customWidth="1"/>
    <col min="16" max="16" width="7.5" style="2" hidden="1" customWidth="1"/>
    <col min="17" max="17" width="0" style="2" hidden="1" customWidth="1"/>
    <col min="18" max="16384" width="9" style="2"/>
  </cols>
  <sheetData>
    <row r="1" spans="1:17" ht="18.75">
      <c r="A1" s="271" t="s">
        <v>175</v>
      </c>
      <c r="B1" s="271"/>
      <c r="C1" s="271"/>
      <c r="D1" s="271"/>
      <c r="E1" s="271"/>
      <c r="F1" s="271"/>
      <c r="G1" s="271"/>
      <c r="H1" s="271"/>
      <c r="I1" s="271"/>
      <c r="J1" s="271"/>
      <c r="K1" s="271"/>
      <c r="L1" s="271"/>
      <c r="M1" s="271"/>
      <c r="O1" s="2" t="s">
        <v>135</v>
      </c>
      <c r="Q1" s="2" t="s">
        <v>288</v>
      </c>
    </row>
    <row r="2" spans="1:17" ht="14.25">
      <c r="M2" s="4"/>
      <c r="Q2" s="2" t="s">
        <v>289</v>
      </c>
    </row>
    <row r="3" spans="1:17" ht="19.5" customHeight="1">
      <c r="A3" s="180" t="s">
        <v>182</v>
      </c>
      <c r="B3" s="168" t="s">
        <v>298</v>
      </c>
      <c r="C3" s="168"/>
      <c r="D3" s="168"/>
      <c r="E3" s="221"/>
      <c r="F3" s="222"/>
      <c r="G3" s="222"/>
      <c r="H3" s="222"/>
      <c r="I3" s="222"/>
      <c r="J3" s="222"/>
      <c r="K3" s="222"/>
      <c r="L3" s="222"/>
      <c r="M3" s="223"/>
      <c r="Q3" s="2" t="s">
        <v>290</v>
      </c>
    </row>
    <row r="4" spans="1:17" ht="20.100000000000001" customHeight="1">
      <c r="A4" s="181"/>
      <c r="B4" s="205" t="s">
        <v>11</v>
      </c>
      <c r="C4" s="205"/>
      <c r="D4" s="205"/>
      <c r="E4" s="221"/>
      <c r="F4" s="222"/>
      <c r="G4" s="222"/>
      <c r="H4" s="222"/>
      <c r="I4" s="222"/>
      <c r="J4" s="222"/>
      <c r="K4" s="222"/>
      <c r="L4" s="222"/>
      <c r="M4" s="223"/>
      <c r="Q4" s="2" t="s">
        <v>291</v>
      </c>
    </row>
    <row r="5" spans="1:17" ht="20.100000000000001" customHeight="1">
      <c r="A5" s="180" t="s">
        <v>186</v>
      </c>
      <c r="B5" s="168" t="s">
        <v>286</v>
      </c>
      <c r="C5" s="168"/>
      <c r="D5" s="168"/>
      <c r="E5" s="221"/>
      <c r="F5" s="222"/>
      <c r="G5" s="222"/>
      <c r="H5" s="222"/>
      <c r="I5" s="222"/>
      <c r="J5" s="222"/>
      <c r="K5" s="222"/>
      <c r="L5" s="222"/>
      <c r="M5" s="223"/>
      <c r="Q5" s="2" t="s">
        <v>292</v>
      </c>
    </row>
    <row r="6" spans="1:17" ht="20.100000000000001" customHeight="1">
      <c r="A6" s="181"/>
      <c r="B6" s="168" t="s">
        <v>11</v>
      </c>
      <c r="C6" s="168"/>
      <c r="D6" s="168"/>
      <c r="E6" s="221"/>
      <c r="F6" s="222"/>
      <c r="G6" s="222"/>
      <c r="H6" s="222"/>
      <c r="I6" s="222"/>
      <c r="J6" s="222"/>
      <c r="K6" s="222"/>
      <c r="L6" s="222"/>
      <c r="M6" s="223"/>
    </row>
    <row r="7" spans="1:17" ht="20.100000000000001" customHeight="1">
      <c r="A7" s="181"/>
      <c r="B7" s="205" t="s">
        <v>12</v>
      </c>
      <c r="C7" s="205"/>
      <c r="D7" s="205"/>
      <c r="E7" s="6" t="s">
        <v>0</v>
      </c>
      <c r="F7" s="176"/>
      <c r="G7" s="176"/>
      <c r="H7" s="176"/>
      <c r="I7" s="176"/>
      <c r="J7" s="176"/>
      <c r="K7" s="176"/>
      <c r="L7" s="176"/>
      <c r="M7" s="177"/>
    </row>
    <row r="8" spans="1:17" ht="20.100000000000001" customHeight="1">
      <c r="A8" s="181"/>
      <c r="B8" s="283"/>
      <c r="C8" s="283"/>
      <c r="D8" s="283"/>
      <c r="E8" s="7" t="s">
        <v>21</v>
      </c>
      <c r="F8" s="249"/>
      <c r="G8" s="249"/>
      <c r="H8" s="249"/>
      <c r="I8" s="249"/>
      <c r="J8" s="249"/>
      <c r="K8" s="249"/>
      <c r="L8" s="249"/>
      <c r="M8" s="250"/>
    </row>
    <row r="9" spans="1:17" ht="24" customHeight="1">
      <c r="A9" s="181"/>
      <c r="B9" s="207"/>
      <c r="C9" s="207"/>
      <c r="D9" s="207"/>
      <c r="E9" s="8" t="s">
        <v>111</v>
      </c>
      <c r="F9" s="224"/>
      <c r="G9" s="224"/>
      <c r="H9" s="224"/>
      <c r="I9" s="278" t="s" ph="1">
        <v>88</v>
      </c>
      <c r="J9" s="279"/>
      <c r="K9" s="280" ph="1"/>
      <c r="L9" s="281" ph="1"/>
      <c r="M9" s="282" ph="1"/>
    </row>
    <row r="10" spans="1:17" ht="20.100000000000001" customHeight="1">
      <c r="A10" s="181"/>
      <c r="B10" s="213" t="s">
        <v>100</v>
      </c>
      <c r="C10" s="213"/>
      <c r="D10" s="214"/>
      <c r="E10" s="9"/>
      <c r="F10" s="225" t="s">
        <v>166</v>
      </c>
      <c r="G10" s="226"/>
      <c r="H10" s="226"/>
      <c r="I10" s="229" t="s">
        <v>118</v>
      </c>
      <c r="J10" s="230"/>
      <c r="K10" s="230"/>
      <c r="L10" s="230"/>
      <c r="M10" s="231"/>
      <c r="N10" s="184" t="s">
        <v>137</v>
      </c>
      <c r="O10" s="2" t="s">
        <v>78</v>
      </c>
    </row>
    <row r="11" spans="1:17" ht="20.100000000000001" customHeight="1">
      <c r="A11" s="181"/>
      <c r="B11" s="215"/>
      <c r="C11" s="215"/>
      <c r="D11" s="216"/>
      <c r="E11" s="10"/>
      <c r="F11" s="237" t="s">
        <v>163</v>
      </c>
      <c r="G11" s="238"/>
      <c r="H11" s="238"/>
      <c r="I11" s="232"/>
      <c r="J11" s="196"/>
      <c r="K11" s="196"/>
      <c r="L11" s="196"/>
      <c r="M11" s="233"/>
      <c r="N11" s="184"/>
      <c r="O11" s="2">
        <f>COUNTIF(E10:E13,"○")</f>
        <v>0</v>
      </c>
    </row>
    <row r="12" spans="1:17" ht="20.100000000000001" customHeight="1">
      <c r="A12" s="181"/>
      <c r="B12" s="215"/>
      <c r="C12" s="215"/>
      <c r="D12" s="216"/>
      <c r="E12" s="10"/>
      <c r="F12" s="237" t="s">
        <v>107</v>
      </c>
      <c r="G12" s="238"/>
      <c r="H12" s="238"/>
      <c r="I12" s="232"/>
      <c r="J12" s="196"/>
      <c r="K12" s="196"/>
      <c r="L12" s="196"/>
      <c r="M12" s="233"/>
      <c r="N12" s="184"/>
    </row>
    <row r="13" spans="1:17" ht="20.100000000000001" customHeight="1">
      <c r="A13" s="182"/>
      <c r="B13" s="217"/>
      <c r="C13" s="217"/>
      <c r="D13" s="218"/>
      <c r="E13" s="26"/>
      <c r="F13" s="227" t="s">
        <v>164</v>
      </c>
      <c r="G13" s="228"/>
      <c r="H13" s="228"/>
      <c r="I13" s="234"/>
      <c r="J13" s="235"/>
      <c r="K13" s="235"/>
      <c r="L13" s="235"/>
      <c r="M13" s="236"/>
      <c r="N13" s="184"/>
    </row>
    <row r="14" spans="1:17" ht="19.5" customHeight="1">
      <c r="A14" s="5" t="s">
        <v>101</v>
      </c>
      <c r="B14" s="185"/>
      <c r="C14" s="186"/>
      <c r="D14" s="186"/>
      <c r="E14" s="186"/>
      <c r="F14" s="186"/>
      <c r="G14" s="186"/>
      <c r="H14" s="186"/>
      <c r="I14" s="186"/>
      <c r="J14" s="186"/>
      <c r="K14" s="186"/>
      <c r="L14" s="186"/>
      <c r="M14" s="173"/>
    </row>
    <row r="15" spans="1:17" ht="60" customHeight="1">
      <c r="A15" s="27" t="s">
        <v>102</v>
      </c>
      <c r="B15" s="185"/>
      <c r="C15" s="186"/>
      <c r="D15" s="186"/>
      <c r="E15" s="186"/>
      <c r="F15" s="186"/>
      <c r="G15" s="186"/>
      <c r="H15" s="186"/>
      <c r="I15" s="186"/>
      <c r="J15" s="186"/>
      <c r="K15" s="186"/>
      <c r="L15" s="186"/>
      <c r="M15" s="173"/>
    </row>
    <row r="16" spans="1:17" ht="64.5" customHeight="1">
      <c r="A16" s="181" t="s">
        <v>304</v>
      </c>
      <c r="B16" s="156" t="s">
        <v>165</v>
      </c>
      <c r="C16" s="156"/>
      <c r="D16" s="156"/>
      <c r="E16" s="156"/>
      <c r="F16" s="156"/>
      <c r="G16" s="156"/>
      <c r="H16" s="156"/>
      <c r="I16" s="156"/>
      <c r="J16" s="156"/>
      <c r="K16" s="156"/>
      <c r="L16" s="156"/>
      <c r="M16" s="157"/>
    </row>
    <row r="17" spans="1:16" ht="61.5" customHeight="1">
      <c r="A17" s="181"/>
      <c r="B17" s="152" t="s">
        <v>98</v>
      </c>
      <c r="C17" s="153"/>
      <c r="D17" s="154"/>
      <c r="E17" s="154"/>
      <c r="F17" s="154"/>
      <c r="G17" s="154"/>
      <c r="H17" s="154"/>
      <c r="I17" s="154"/>
      <c r="J17" s="154"/>
      <c r="K17" s="154"/>
      <c r="L17" s="154"/>
      <c r="M17" s="155"/>
      <c r="N17" s="196"/>
    </row>
    <row r="18" spans="1:16" ht="20.100000000000001" customHeight="1">
      <c r="A18" s="27" t="s">
        <v>13</v>
      </c>
      <c r="B18" s="288">
        <f>'１－Ｂ助成対象経費の内訳（予定）'!E11</f>
        <v>0</v>
      </c>
      <c r="C18" s="288"/>
      <c r="D18" s="288"/>
      <c r="E18" s="289" t="s">
        <v>306</v>
      </c>
      <c r="F18" s="289"/>
      <c r="G18" s="289"/>
      <c r="H18" s="289"/>
      <c r="I18" s="289"/>
      <c r="J18" s="289"/>
      <c r="K18" s="289"/>
      <c r="L18" s="289"/>
      <c r="M18" s="290"/>
      <c r="N18" s="196"/>
    </row>
    <row r="19" spans="1:16" ht="19.5" customHeight="1">
      <c r="A19" s="187" t="s">
        <v>315</v>
      </c>
      <c r="B19" s="284" t="s">
        <v>99</v>
      </c>
      <c r="C19" s="285"/>
      <c r="D19" s="285"/>
      <c r="E19" s="285"/>
      <c r="F19" s="286"/>
      <c r="G19" s="286"/>
      <c r="H19" s="286"/>
      <c r="I19" s="286"/>
      <c r="J19" s="286"/>
      <c r="K19" s="286"/>
      <c r="L19" s="286"/>
      <c r="M19" s="287"/>
    </row>
    <row r="20" spans="1:16" ht="19.5" customHeight="1">
      <c r="A20" s="187"/>
      <c r="B20" s="291" t="s">
        <v>303</v>
      </c>
      <c r="C20" s="292"/>
      <c r="D20" s="293"/>
      <c r="E20" s="193"/>
      <c r="F20" s="194"/>
      <c r="G20" s="194"/>
      <c r="H20" s="194"/>
      <c r="I20" s="194"/>
      <c r="J20" s="194"/>
      <c r="K20" s="194"/>
      <c r="L20" s="194"/>
      <c r="M20" s="195"/>
    </row>
    <row r="21" spans="1:16" ht="19.5" customHeight="1">
      <c r="A21" s="187"/>
      <c r="B21" s="197" t="s">
        <v>123</v>
      </c>
      <c r="C21" s="198"/>
      <c r="D21" s="199"/>
      <c r="E21" s="351"/>
      <c r="F21" s="352"/>
      <c r="G21" s="352"/>
      <c r="H21" s="352"/>
      <c r="I21" s="352"/>
      <c r="J21" s="352"/>
      <c r="K21" s="352"/>
      <c r="L21" s="352"/>
      <c r="M21" s="353"/>
    </row>
    <row r="22" spans="1:16" ht="19.5" customHeight="1">
      <c r="A22" s="187"/>
      <c r="B22" s="200"/>
      <c r="C22" s="201"/>
      <c r="D22" s="202"/>
      <c r="E22" s="354"/>
      <c r="F22" s="355"/>
      <c r="G22" s="355"/>
      <c r="H22" s="355"/>
      <c r="I22" s="355"/>
      <c r="J22" s="355"/>
      <c r="K22" s="355"/>
      <c r="L22" s="355"/>
      <c r="M22" s="356"/>
    </row>
    <row r="23" spans="1:16" ht="19.5" customHeight="1">
      <c r="A23" s="187"/>
      <c r="B23" s="266" t="s">
        <v>92</v>
      </c>
      <c r="C23" s="267"/>
      <c r="D23" s="268"/>
      <c r="E23" s="264"/>
      <c r="F23" s="264"/>
      <c r="G23" s="264"/>
      <c r="H23" s="264"/>
      <c r="I23" s="264"/>
      <c r="J23" s="264"/>
      <c r="K23" s="264"/>
      <c r="L23" s="264"/>
      <c r="M23" s="265"/>
    </row>
    <row r="24" spans="1:16" ht="19.5" customHeight="1">
      <c r="A24" s="187"/>
      <c r="B24" s="357" t="s">
        <v>300</v>
      </c>
      <c r="C24" s="358"/>
      <c r="D24" s="358"/>
      <c r="E24" s="359"/>
      <c r="F24" s="360"/>
      <c r="G24" s="109" t="s">
        <v>91</v>
      </c>
      <c r="H24" s="111"/>
      <c r="I24" s="68" t="s">
        <v>302</v>
      </c>
      <c r="J24" s="107" t="s">
        <v>301</v>
      </c>
      <c r="K24" s="359"/>
      <c r="L24" s="361"/>
      <c r="M24" s="108" t="s">
        <v>302</v>
      </c>
    </row>
    <row r="25" spans="1:16" ht="20.100000000000001" customHeight="1">
      <c r="A25" s="203" t="s">
        <v>138</v>
      </c>
      <c r="B25" s="205" t="s">
        <v>110</v>
      </c>
      <c r="C25" s="205"/>
      <c r="D25" s="206"/>
      <c r="E25" s="175"/>
      <c r="F25" s="176"/>
      <c r="G25" s="176"/>
      <c r="H25" s="176"/>
      <c r="I25" s="176"/>
      <c r="J25" s="176"/>
      <c r="K25" s="176"/>
      <c r="L25" s="176"/>
      <c r="M25" s="177"/>
    </row>
    <row r="26" spans="1:16" ht="20.100000000000001" customHeight="1">
      <c r="A26" s="204"/>
      <c r="B26" s="207"/>
      <c r="C26" s="207"/>
      <c r="D26" s="208"/>
      <c r="E26" s="188" t="s">
        <v>75</v>
      </c>
      <c r="F26" s="189"/>
      <c r="G26" s="189"/>
      <c r="H26" s="189"/>
      <c r="I26" s="190"/>
      <c r="J26" s="191"/>
      <c r="K26" s="191"/>
      <c r="L26" s="191"/>
      <c r="M26" s="192"/>
    </row>
    <row r="27" spans="1:16" ht="20.100000000000001" customHeight="1">
      <c r="A27" s="204"/>
      <c r="B27" s="168" t="s">
        <v>19</v>
      </c>
      <c r="C27" s="168"/>
      <c r="D27" s="169"/>
      <c r="E27" s="211"/>
      <c r="F27" s="212"/>
      <c r="G27" s="13" t="s">
        <v>14</v>
      </c>
      <c r="J27" s="13"/>
      <c r="K27" s="13"/>
      <c r="L27" s="13"/>
      <c r="M27" s="14"/>
    </row>
    <row r="28" spans="1:16" ht="20.100000000000001" customHeight="1">
      <c r="A28" s="204"/>
      <c r="B28" s="213" t="s">
        <v>22</v>
      </c>
      <c r="C28" s="213"/>
      <c r="D28" s="214"/>
      <c r="E28" s="6" t="s">
        <v>0</v>
      </c>
      <c r="F28" s="219"/>
      <c r="G28" s="219"/>
      <c r="H28" s="219"/>
      <c r="I28" s="219"/>
      <c r="J28" s="219"/>
      <c r="K28" s="219"/>
      <c r="L28" s="219"/>
      <c r="M28" s="220"/>
    </row>
    <row r="29" spans="1:16" ht="20.100000000000001" customHeight="1">
      <c r="A29" s="204"/>
      <c r="B29" s="215"/>
      <c r="C29" s="215"/>
      <c r="D29" s="216"/>
      <c r="E29" s="11" t="s">
        <v>21</v>
      </c>
      <c r="F29" s="249"/>
      <c r="G29" s="249"/>
      <c r="H29" s="249"/>
      <c r="I29" s="249"/>
      <c r="J29" s="249"/>
      <c r="K29" s="249"/>
      <c r="L29" s="249"/>
      <c r="M29" s="250"/>
    </row>
    <row r="30" spans="1:16" ht="20.100000000000001" customHeight="1" thickBot="1">
      <c r="A30" s="204"/>
      <c r="B30" s="217"/>
      <c r="C30" s="217"/>
      <c r="D30" s="218"/>
      <c r="E30" s="15" t="s">
        <v>111</v>
      </c>
      <c r="F30" s="178"/>
      <c r="G30" s="178"/>
      <c r="H30" s="178"/>
      <c r="I30" s="178"/>
      <c r="J30" s="178"/>
      <c r="K30" s="178"/>
      <c r="L30" s="178"/>
      <c r="M30" s="179"/>
    </row>
    <row r="31" spans="1:16" ht="20.100000000000001" customHeight="1">
      <c r="A31" s="204"/>
      <c r="B31" s="168" t="s">
        <v>187</v>
      </c>
      <c r="C31" s="168"/>
      <c r="D31" s="168"/>
      <c r="E31" s="168"/>
      <c r="F31" s="168"/>
      <c r="G31" s="168"/>
      <c r="H31" s="168"/>
      <c r="I31" s="168"/>
      <c r="J31" s="168"/>
      <c r="K31" s="168"/>
      <c r="L31" s="168"/>
      <c r="M31" s="169"/>
      <c r="O31" s="16" t="s">
        <v>20</v>
      </c>
      <c r="P31" s="17" t="s">
        <v>76</v>
      </c>
    </row>
    <row r="32" spans="1:16" ht="39" customHeight="1" thickBot="1">
      <c r="A32" s="28" t="s">
        <v>77</v>
      </c>
      <c r="B32" s="209"/>
      <c r="C32" s="209"/>
      <c r="D32" s="209"/>
      <c r="E32" s="209"/>
      <c r="F32" s="209"/>
      <c r="G32" s="209"/>
      <c r="H32" s="209"/>
      <c r="I32" s="209"/>
      <c r="J32" s="209"/>
      <c r="K32" s="209"/>
      <c r="L32" s="209"/>
      <c r="M32" s="210"/>
      <c r="N32" s="18"/>
      <c r="O32" s="19">
        <v>2</v>
      </c>
      <c r="P32" s="19">
        <v>1</v>
      </c>
    </row>
    <row r="33" spans="1:15" ht="20.100000000000001" customHeight="1">
      <c r="A33" s="180" t="s">
        <v>167</v>
      </c>
      <c r="B33" s="168" t="s">
        <v>168</v>
      </c>
      <c r="C33" s="168"/>
      <c r="D33" s="168"/>
      <c r="E33" s="168"/>
      <c r="F33" s="183" t="s">
        <v>15</v>
      </c>
      <c r="G33" s="168"/>
      <c r="H33" s="168"/>
      <c r="I33" s="168"/>
      <c r="J33" s="168"/>
      <c r="K33" s="168"/>
      <c r="L33" s="168"/>
      <c r="M33" s="169"/>
    </row>
    <row r="34" spans="1:15" ht="60" customHeight="1">
      <c r="A34" s="181"/>
      <c r="B34" s="173"/>
      <c r="C34" s="174"/>
      <c r="D34" s="174"/>
      <c r="E34" s="174"/>
      <c r="F34" s="170"/>
      <c r="G34" s="170"/>
      <c r="H34" s="170"/>
      <c r="I34" s="170"/>
      <c r="J34" s="170"/>
      <c r="K34" s="170"/>
      <c r="L34" s="170"/>
      <c r="M34" s="170"/>
    </row>
    <row r="35" spans="1:15" ht="60" customHeight="1">
      <c r="A35" s="181"/>
      <c r="B35" s="173"/>
      <c r="C35" s="174"/>
      <c r="D35" s="174"/>
      <c r="E35" s="174"/>
      <c r="F35" s="170"/>
      <c r="G35" s="170"/>
      <c r="H35" s="170"/>
      <c r="I35" s="170"/>
      <c r="J35" s="170"/>
      <c r="K35" s="170"/>
      <c r="L35" s="170"/>
      <c r="M35" s="170"/>
    </row>
    <row r="36" spans="1:15" ht="60" customHeight="1">
      <c r="A36" s="182"/>
      <c r="B36" s="173"/>
      <c r="C36" s="174"/>
      <c r="D36" s="174"/>
      <c r="E36" s="174"/>
      <c r="F36" s="170"/>
      <c r="G36" s="170"/>
      <c r="H36" s="170"/>
      <c r="I36" s="170"/>
      <c r="J36" s="170"/>
      <c r="K36" s="170"/>
      <c r="L36" s="170"/>
      <c r="M36" s="170"/>
    </row>
    <row r="37" spans="1:15" ht="20.100000000000001" customHeight="1">
      <c r="A37" s="180" t="s">
        <v>117</v>
      </c>
      <c r="B37" s="168" t="s">
        <v>108</v>
      </c>
      <c r="C37" s="168"/>
      <c r="D37" s="168"/>
      <c r="E37" s="169"/>
      <c r="F37" s="168" t="s">
        <v>109</v>
      </c>
      <c r="G37" s="168"/>
      <c r="H37" s="168"/>
      <c r="I37" s="168"/>
      <c r="J37" s="168"/>
      <c r="K37" s="168"/>
      <c r="L37" s="168"/>
      <c r="M37" s="169"/>
      <c r="O37" s="2" t="s">
        <v>81</v>
      </c>
    </row>
    <row r="38" spans="1:15" ht="19.5" customHeight="1">
      <c r="A38" s="181"/>
      <c r="B38" s="163"/>
      <c r="C38" s="163"/>
      <c r="D38" s="163"/>
      <c r="E38" s="163"/>
      <c r="F38" s="164"/>
      <c r="G38" s="164"/>
      <c r="H38" s="164"/>
      <c r="I38" s="164"/>
      <c r="J38" s="164"/>
      <c r="K38" s="164"/>
      <c r="L38" s="164"/>
      <c r="M38" s="165"/>
      <c r="O38" s="20" t="str">
        <f>IF(OR(B38="-",B38="－"),1,"")</f>
        <v/>
      </c>
    </row>
    <row r="39" spans="1:15" ht="20.100000000000001" customHeight="1">
      <c r="A39" s="181"/>
      <c r="B39" s="21" t="s">
        <v>112</v>
      </c>
      <c r="C39" s="171"/>
      <c r="D39" s="171"/>
      <c r="E39" s="172"/>
      <c r="F39" s="166"/>
      <c r="G39" s="166"/>
      <c r="H39" s="166"/>
      <c r="I39" s="166"/>
      <c r="J39" s="166"/>
      <c r="K39" s="166"/>
      <c r="L39" s="166"/>
      <c r="M39" s="167"/>
      <c r="O39" s="20"/>
    </row>
    <row r="40" spans="1:15" ht="20.25" customHeight="1">
      <c r="A40" s="181"/>
      <c r="B40" s="163"/>
      <c r="C40" s="163"/>
      <c r="D40" s="163"/>
      <c r="E40" s="163"/>
      <c r="F40" s="164"/>
      <c r="G40" s="164"/>
      <c r="H40" s="164"/>
      <c r="I40" s="164"/>
      <c r="J40" s="164"/>
      <c r="K40" s="164"/>
      <c r="L40" s="164"/>
      <c r="M40" s="165"/>
      <c r="O40" s="20" t="str">
        <f>IF(OR(B40="-",B40="－"),1,"")</f>
        <v/>
      </c>
    </row>
    <row r="41" spans="1:15" ht="20.100000000000001" customHeight="1">
      <c r="A41" s="181"/>
      <c r="B41" s="21" t="s">
        <v>112</v>
      </c>
      <c r="C41" s="171"/>
      <c r="D41" s="171"/>
      <c r="E41" s="172"/>
      <c r="F41" s="166"/>
      <c r="G41" s="166"/>
      <c r="H41" s="166"/>
      <c r="I41" s="166"/>
      <c r="J41" s="166"/>
      <c r="K41" s="166"/>
      <c r="L41" s="166"/>
      <c r="M41" s="167"/>
      <c r="O41" s="20"/>
    </row>
    <row r="42" spans="1:15" ht="20.25" customHeight="1">
      <c r="A42" s="181"/>
      <c r="B42" s="163"/>
      <c r="C42" s="163"/>
      <c r="D42" s="163"/>
      <c r="E42" s="163"/>
      <c r="F42" s="164"/>
      <c r="G42" s="164"/>
      <c r="H42" s="164"/>
      <c r="I42" s="164"/>
      <c r="J42" s="164"/>
      <c r="K42" s="164"/>
      <c r="L42" s="164"/>
      <c r="M42" s="165"/>
      <c r="O42" s="20" t="str">
        <f>IF(OR(B42="-",B42="－"),1,"")</f>
        <v/>
      </c>
    </row>
    <row r="43" spans="1:15" ht="20.100000000000001" customHeight="1">
      <c r="A43" s="182"/>
      <c r="B43" s="21" t="s">
        <v>112</v>
      </c>
      <c r="C43" s="171"/>
      <c r="D43" s="171"/>
      <c r="E43" s="172"/>
      <c r="F43" s="166"/>
      <c r="G43" s="166"/>
      <c r="H43" s="166"/>
      <c r="I43" s="166"/>
      <c r="J43" s="166"/>
      <c r="K43" s="166"/>
      <c r="L43" s="166"/>
      <c r="M43" s="167"/>
      <c r="O43" s="20"/>
    </row>
    <row r="44" spans="1:15" ht="21" customHeight="1">
      <c r="A44" s="180" t="s">
        <v>103</v>
      </c>
      <c r="B44" s="240" t="s">
        <v>106</v>
      </c>
      <c r="C44" s="240"/>
      <c r="D44" s="240"/>
      <c r="E44" s="240"/>
      <c r="F44" s="240"/>
      <c r="G44" s="240"/>
      <c r="H44" s="240"/>
      <c r="I44" s="240"/>
      <c r="J44" s="240"/>
      <c r="K44" s="240"/>
      <c r="L44" s="240"/>
      <c r="M44" s="241"/>
    </row>
    <row r="45" spans="1:15" ht="20.100000000000001" customHeight="1">
      <c r="A45" s="181"/>
      <c r="B45" s="242" t="s">
        <v>105</v>
      </c>
      <c r="C45" s="243"/>
      <c r="D45" s="261" t="s">
        <v>18</v>
      </c>
      <c r="E45" s="262"/>
      <c r="F45" s="219"/>
      <c r="G45" s="219"/>
      <c r="H45" s="219"/>
      <c r="I45" s="219"/>
      <c r="J45" s="219"/>
      <c r="K45" s="219"/>
      <c r="L45" s="219"/>
      <c r="M45" s="220"/>
    </row>
    <row r="46" spans="1:15" ht="20.100000000000001" customHeight="1">
      <c r="A46" s="181"/>
      <c r="B46" s="244"/>
      <c r="C46" s="245"/>
      <c r="D46" s="317" t="s">
        <v>16</v>
      </c>
      <c r="E46" s="318"/>
      <c r="F46" s="248"/>
      <c r="G46" s="249"/>
      <c r="H46" s="249"/>
      <c r="I46" s="249"/>
      <c r="J46" s="249"/>
      <c r="K46" s="249"/>
      <c r="L46" s="249"/>
      <c r="M46" s="250"/>
    </row>
    <row r="47" spans="1:15" ht="20.100000000000001" customHeight="1">
      <c r="A47" s="181"/>
      <c r="B47" s="246"/>
      <c r="C47" s="247"/>
      <c r="D47" s="269" t="s">
        <v>17</v>
      </c>
      <c r="E47" s="270"/>
      <c r="F47" s="251"/>
      <c r="G47" s="251"/>
      <c r="H47" s="251"/>
      <c r="I47" s="251"/>
      <c r="J47" s="251"/>
      <c r="K47" s="251"/>
      <c r="L47" s="251"/>
      <c r="M47" s="252"/>
    </row>
    <row r="48" spans="1:15" ht="198.75" customHeight="1">
      <c r="A48" s="181"/>
      <c r="B48" s="256" t="s">
        <v>104</v>
      </c>
      <c r="C48" s="257"/>
      <c r="D48" s="158"/>
      <c r="E48" s="159"/>
      <c r="F48" s="159"/>
      <c r="G48" s="159"/>
      <c r="H48" s="159"/>
      <c r="I48" s="159"/>
      <c r="J48" s="159"/>
      <c r="K48" s="159"/>
      <c r="L48" s="159"/>
      <c r="M48" s="160"/>
    </row>
    <row r="49" spans="1:14" ht="21" customHeight="1">
      <c r="A49" s="181"/>
      <c r="B49" s="161" t="s">
        <v>139</v>
      </c>
      <c r="C49" s="161"/>
      <c r="D49" s="161"/>
      <c r="E49" s="161"/>
      <c r="F49" s="161"/>
      <c r="G49" s="161"/>
      <c r="H49" s="161"/>
      <c r="I49" s="161"/>
      <c r="J49" s="161"/>
      <c r="K49" s="161"/>
      <c r="L49" s="161"/>
      <c r="M49" s="162"/>
    </row>
    <row r="50" spans="1:14" ht="19.5" customHeight="1">
      <c r="A50" s="181"/>
      <c r="B50" s="95"/>
      <c r="C50" s="225" t="s">
        <v>115</v>
      </c>
      <c r="D50" s="226"/>
      <c r="E50" s="226"/>
      <c r="F50" s="226"/>
      <c r="G50" s="226"/>
      <c r="H50" s="226"/>
      <c r="I50" s="226"/>
      <c r="J50" s="226"/>
      <c r="K50" s="226"/>
      <c r="L50" s="226"/>
      <c r="M50" s="263"/>
      <c r="N50" s="239" t="s">
        <v>137</v>
      </c>
    </row>
    <row r="51" spans="1:14" ht="20.25" customHeight="1">
      <c r="A51" s="181"/>
      <c r="B51" s="272"/>
      <c r="C51" s="258" t="s">
        <v>116</v>
      </c>
      <c r="D51" s="259"/>
      <c r="E51" s="259"/>
      <c r="F51" s="259"/>
      <c r="G51" s="259"/>
      <c r="H51" s="259"/>
      <c r="I51" s="259"/>
      <c r="J51" s="259"/>
      <c r="K51" s="259"/>
      <c r="L51" s="259"/>
      <c r="M51" s="260"/>
      <c r="N51" s="239"/>
    </row>
    <row r="52" spans="1:14" ht="19.5" customHeight="1">
      <c r="A52" s="181"/>
      <c r="B52" s="273"/>
      <c r="C52" s="275" t="s">
        <v>113</v>
      </c>
      <c r="D52" s="276"/>
      <c r="E52" s="276"/>
      <c r="F52" s="276"/>
      <c r="G52" s="276"/>
      <c r="H52" s="276"/>
      <c r="I52" s="276"/>
      <c r="J52" s="276"/>
      <c r="K52" s="276"/>
      <c r="L52" s="276"/>
      <c r="M52" s="277"/>
      <c r="N52" s="239"/>
    </row>
    <row r="53" spans="1:14" ht="79.5" customHeight="1">
      <c r="A53" s="181"/>
      <c r="B53" s="274"/>
      <c r="C53" s="253"/>
      <c r="D53" s="254"/>
      <c r="E53" s="254"/>
      <c r="F53" s="254"/>
      <c r="G53" s="254"/>
      <c r="H53" s="254"/>
      <c r="I53" s="254"/>
      <c r="J53" s="254"/>
      <c r="K53" s="254"/>
      <c r="L53" s="254"/>
      <c r="M53" s="255"/>
      <c r="N53" s="239"/>
    </row>
    <row r="54" spans="1:14" ht="20.25" customHeight="1">
      <c r="A54" s="182"/>
      <c r="B54" s="96"/>
      <c r="C54" s="227" t="s">
        <v>114</v>
      </c>
      <c r="D54" s="228"/>
      <c r="E54" s="228"/>
      <c r="F54" s="228"/>
      <c r="G54" s="228"/>
      <c r="H54" s="228"/>
      <c r="I54" s="228"/>
      <c r="J54" s="228"/>
      <c r="K54" s="228"/>
      <c r="L54" s="228"/>
      <c r="M54" s="294"/>
      <c r="N54" s="239"/>
    </row>
    <row r="55" spans="1:14" ht="66" customHeight="1">
      <c r="A55" s="304" t="s">
        <v>119</v>
      </c>
      <c r="B55" s="168" t="s">
        <v>120</v>
      </c>
      <c r="C55" s="169"/>
      <c r="D55" s="306"/>
      <c r="E55" s="307"/>
      <c r="F55" s="307"/>
      <c r="G55" s="307"/>
      <c r="H55" s="307"/>
      <c r="I55" s="307"/>
      <c r="J55" s="307"/>
      <c r="K55" s="307"/>
      <c r="L55" s="307"/>
      <c r="M55" s="308"/>
    </row>
    <row r="56" spans="1:14" ht="44.25" customHeight="1">
      <c r="A56" s="305"/>
      <c r="B56" s="168" t="s">
        <v>121</v>
      </c>
      <c r="C56" s="169"/>
      <c r="D56" s="306"/>
      <c r="E56" s="307"/>
      <c r="F56" s="307"/>
      <c r="G56" s="307"/>
      <c r="H56" s="307"/>
      <c r="I56" s="307"/>
      <c r="J56" s="307"/>
      <c r="K56" s="307"/>
      <c r="L56" s="307"/>
      <c r="M56" s="308"/>
    </row>
    <row r="57" spans="1:14" ht="44.25" customHeight="1">
      <c r="A57" s="305"/>
      <c r="B57" s="168" t="s">
        <v>122</v>
      </c>
      <c r="C57" s="169"/>
      <c r="D57" s="306"/>
      <c r="E57" s="307"/>
      <c r="F57" s="307"/>
      <c r="G57" s="307"/>
      <c r="H57" s="307"/>
      <c r="I57" s="307"/>
      <c r="J57" s="307"/>
      <c r="K57" s="307"/>
      <c r="L57" s="307"/>
      <c r="M57" s="308"/>
    </row>
    <row r="58" spans="1:14" ht="20.100000000000001" customHeight="1">
      <c r="A58" s="305"/>
      <c r="B58" s="205" t="s">
        <v>123</v>
      </c>
      <c r="C58" s="206"/>
      <c r="D58" s="97"/>
      <c r="E58" s="70" t="s">
        <v>140</v>
      </c>
      <c r="F58" s="23"/>
      <c r="G58" s="23"/>
      <c r="H58" s="23"/>
      <c r="I58" s="23"/>
      <c r="J58" s="23"/>
      <c r="K58" s="23"/>
      <c r="L58" s="334" t="s">
        <v>314</v>
      </c>
      <c r="M58" s="335"/>
    </row>
    <row r="59" spans="1:14" ht="20.100000000000001" customHeight="1">
      <c r="A59" s="305"/>
      <c r="B59" s="283"/>
      <c r="C59" s="366"/>
      <c r="D59" s="98"/>
      <c r="E59" s="11" t="s">
        <v>124</v>
      </c>
      <c r="F59" s="12"/>
      <c r="G59" s="12"/>
      <c r="H59" s="12"/>
      <c r="I59" s="12"/>
      <c r="J59" s="12"/>
      <c r="K59" s="12"/>
      <c r="L59" s="336"/>
      <c r="M59" s="337"/>
    </row>
    <row r="60" spans="1:14" ht="20.100000000000001" customHeight="1">
      <c r="A60" s="305"/>
      <c r="B60" s="283"/>
      <c r="C60" s="366"/>
      <c r="D60" s="99"/>
      <c r="E60" s="11" t="s">
        <v>125</v>
      </c>
      <c r="F60" s="12"/>
      <c r="G60" s="12"/>
      <c r="H60" s="12"/>
      <c r="I60" s="12"/>
      <c r="J60" s="12"/>
      <c r="K60" s="12"/>
      <c r="L60" s="336"/>
      <c r="M60" s="337"/>
    </row>
    <row r="61" spans="1:14" ht="20.100000000000001" customHeight="1">
      <c r="A61" s="305"/>
      <c r="B61" s="283"/>
      <c r="C61" s="366"/>
      <c r="D61" s="99"/>
      <c r="E61" s="11" t="s">
        <v>126</v>
      </c>
      <c r="F61" s="12"/>
      <c r="G61" s="12"/>
      <c r="H61" s="12"/>
      <c r="I61" s="12"/>
      <c r="J61" s="12"/>
      <c r="K61" s="12"/>
      <c r="L61" s="336"/>
      <c r="M61" s="337"/>
    </row>
    <row r="62" spans="1:14" ht="20.100000000000001" customHeight="1">
      <c r="A62" s="305"/>
      <c r="B62" s="283"/>
      <c r="C62" s="366"/>
      <c r="D62" s="100"/>
      <c r="E62" s="69" t="s">
        <v>197</v>
      </c>
      <c r="F62" s="71"/>
      <c r="G62" s="71"/>
      <c r="H62" s="71"/>
      <c r="I62" s="71"/>
      <c r="J62" s="71"/>
      <c r="K62" s="71"/>
      <c r="L62" s="336"/>
      <c r="M62" s="337"/>
    </row>
    <row r="63" spans="1:14" ht="20.100000000000001" customHeight="1">
      <c r="A63" s="305"/>
      <c r="B63" s="283"/>
      <c r="C63" s="366"/>
      <c r="D63" s="96"/>
      <c r="E63" s="15" t="s">
        <v>196</v>
      </c>
      <c r="F63" s="72"/>
      <c r="G63" s="72"/>
      <c r="H63" s="72"/>
      <c r="I63" s="72"/>
      <c r="J63" s="72"/>
      <c r="K63" s="72"/>
      <c r="L63" s="338"/>
      <c r="M63" s="339"/>
    </row>
    <row r="64" spans="1:14" ht="20.100000000000001" customHeight="1">
      <c r="A64" s="305"/>
      <c r="B64" s="283"/>
      <c r="C64" s="366"/>
      <c r="D64" s="23" t="s">
        <v>127</v>
      </c>
      <c r="M64" s="22"/>
    </row>
    <row r="65" spans="1:13" ht="99.75" customHeight="1">
      <c r="A65" s="305"/>
      <c r="B65" s="207"/>
      <c r="C65" s="208"/>
      <c r="D65" s="363"/>
      <c r="E65" s="364"/>
      <c r="F65" s="364"/>
      <c r="G65" s="364"/>
      <c r="H65" s="364"/>
      <c r="I65" s="364"/>
      <c r="J65" s="364"/>
      <c r="K65" s="364"/>
      <c r="L65" s="364"/>
      <c r="M65" s="365"/>
    </row>
    <row r="66" spans="1:13" ht="45" customHeight="1">
      <c r="A66" s="305"/>
      <c r="B66" s="285" t="s">
        <v>169</v>
      </c>
      <c r="C66" s="303"/>
      <c r="D66" s="340"/>
      <c r="E66" s="341"/>
      <c r="F66" s="341"/>
      <c r="G66" s="341"/>
      <c r="H66" s="341"/>
      <c r="I66" s="341"/>
      <c r="J66" s="341"/>
      <c r="K66" s="341"/>
      <c r="L66" s="341"/>
      <c r="M66" s="342"/>
    </row>
    <row r="67" spans="1:13" ht="45" customHeight="1">
      <c r="A67" s="305"/>
      <c r="B67" s="285" t="s">
        <v>128</v>
      </c>
      <c r="C67" s="303"/>
      <c r="D67" s="340"/>
      <c r="E67" s="341"/>
      <c r="F67" s="341"/>
      <c r="G67" s="341"/>
      <c r="H67" s="341"/>
      <c r="I67" s="341"/>
      <c r="J67" s="341"/>
      <c r="K67" s="341"/>
      <c r="L67" s="341"/>
      <c r="M67" s="342"/>
    </row>
    <row r="68" spans="1:13" ht="20.100000000000001" customHeight="1">
      <c r="A68" s="295" t="s">
        <v>136</v>
      </c>
      <c r="B68" s="332" t="s">
        <v>190</v>
      </c>
      <c r="C68" s="332"/>
      <c r="D68" s="332"/>
      <c r="E68" s="332"/>
      <c r="F68" s="332"/>
      <c r="G68" s="332"/>
      <c r="H68" s="332"/>
      <c r="I68" s="332"/>
      <c r="J68" s="332"/>
      <c r="K68" s="332"/>
      <c r="L68" s="332"/>
      <c r="M68" s="333"/>
    </row>
    <row r="69" spans="1:13" ht="63" customHeight="1">
      <c r="A69" s="296"/>
      <c r="B69" s="302"/>
      <c r="C69" s="209"/>
      <c r="D69" s="209"/>
      <c r="E69" s="209"/>
      <c r="F69" s="209"/>
      <c r="G69" s="209"/>
      <c r="H69" s="209"/>
      <c r="I69" s="209"/>
      <c r="J69" s="209"/>
      <c r="K69" s="209"/>
      <c r="L69" s="209"/>
      <c r="M69" s="210"/>
    </row>
    <row r="70" spans="1:13" ht="20.100000000000001" customHeight="1">
      <c r="A70" s="297" t="s">
        <v>129</v>
      </c>
      <c r="B70" s="29" t="s">
        <v>130</v>
      </c>
      <c r="C70" s="29"/>
      <c r="D70" s="29"/>
      <c r="E70" s="29"/>
      <c r="F70" s="29"/>
      <c r="G70" s="29"/>
      <c r="H70" s="29"/>
      <c r="I70" s="23"/>
      <c r="J70" s="23"/>
      <c r="K70" s="23"/>
      <c r="L70" s="23"/>
      <c r="M70" s="30"/>
    </row>
    <row r="71" spans="1:13" ht="48.75" customHeight="1">
      <c r="A71" s="298"/>
      <c r="B71" s="329"/>
      <c r="C71" s="330"/>
      <c r="D71" s="330"/>
      <c r="E71" s="330"/>
      <c r="F71" s="330"/>
      <c r="G71" s="330"/>
      <c r="H71" s="330"/>
      <c r="I71" s="330"/>
      <c r="J71" s="330"/>
      <c r="K71" s="330"/>
      <c r="L71" s="330"/>
      <c r="M71" s="331"/>
    </row>
    <row r="72" spans="1:13" ht="20.100000000000001" customHeight="1">
      <c r="A72" s="298"/>
      <c r="B72" s="24" t="s">
        <v>141</v>
      </c>
      <c r="C72" s="24"/>
      <c r="D72" s="24"/>
      <c r="E72" s="24"/>
      <c r="F72" s="24"/>
      <c r="G72" s="24"/>
      <c r="H72" s="24"/>
      <c r="M72" s="22"/>
    </row>
    <row r="73" spans="1:13" ht="20.100000000000001" customHeight="1">
      <c r="A73" s="298"/>
      <c r="B73" s="313" t="s">
        <v>131</v>
      </c>
      <c r="C73" s="314"/>
      <c r="D73" s="312" t="s">
        <v>132</v>
      </c>
      <c r="E73" s="313"/>
      <c r="F73" s="313"/>
      <c r="G73" s="313"/>
      <c r="H73" s="25" t="s">
        <v>133</v>
      </c>
      <c r="I73" s="313" t="s">
        <v>134</v>
      </c>
      <c r="J73" s="313"/>
      <c r="K73" s="313"/>
      <c r="L73" s="313"/>
      <c r="M73" s="314"/>
    </row>
    <row r="74" spans="1:13" ht="20.100000000000001" customHeight="1">
      <c r="A74" s="298"/>
      <c r="B74" s="315"/>
      <c r="C74" s="316"/>
      <c r="D74" s="309"/>
      <c r="E74" s="310"/>
      <c r="F74" s="310"/>
      <c r="G74" s="311"/>
      <c r="H74" s="101"/>
      <c r="I74" s="309"/>
      <c r="J74" s="310"/>
      <c r="K74" s="310"/>
      <c r="L74" s="310"/>
      <c r="M74" s="311"/>
    </row>
    <row r="75" spans="1:13" ht="20.100000000000001" customHeight="1">
      <c r="A75" s="298"/>
      <c r="B75" s="300"/>
      <c r="C75" s="301"/>
      <c r="D75" s="323"/>
      <c r="E75" s="324"/>
      <c r="F75" s="324"/>
      <c r="G75" s="325"/>
      <c r="H75" s="102"/>
      <c r="I75" s="323"/>
      <c r="J75" s="324"/>
      <c r="K75" s="324"/>
      <c r="L75" s="324"/>
      <c r="M75" s="325"/>
    </row>
    <row r="76" spans="1:13" ht="20.100000000000001" customHeight="1">
      <c r="A76" s="298"/>
      <c r="B76" s="300"/>
      <c r="C76" s="301"/>
      <c r="D76" s="323"/>
      <c r="E76" s="324"/>
      <c r="F76" s="324"/>
      <c r="G76" s="325"/>
      <c r="H76" s="102"/>
      <c r="I76" s="323"/>
      <c r="J76" s="324"/>
      <c r="K76" s="324"/>
      <c r="L76" s="324"/>
      <c r="M76" s="325"/>
    </row>
    <row r="77" spans="1:13" ht="20.100000000000001" customHeight="1">
      <c r="A77" s="299"/>
      <c r="B77" s="379"/>
      <c r="C77" s="380"/>
      <c r="D77" s="326"/>
      <c r="E77" s="327"/>
      <c r="F77" s="327"/>
      <c r="G77" s="328"/>
      <c r="H77" s="103"/>
      <c r="I77" s="326"/>
      <c r="J77" s="327"/>
      <c r="K77" s="327"/>
      <c r="L77" s="327"/>
      <c r="M77" s="328"/>
    </row>
    <row r="78" spans="1:13" ht="20.100000000000001" customHeight="1">
      <c r="A78" s="362"/>
      <c r="B78" s="362"/>
      <c r="C78" s="362"/>
      <c r="D78" s="93"/>
      <c r="E78" s="93"/>
      <c r="F78" s="93"/>
      <c r="G78" s="93"/>
      <c r="H78" s="93"/>
    </row>
    <row r="79" spans="1:13" ht="20.100000000000001" customHeight="1">
      <c r="A79" s="93"/>
      <c r="B79" s="93"/>
      <c r="C79" s="93"/>
      <c r="D79" s="93"/>
      <c r="E79" s="93"/>
      <c r="F79" s="93"/>
      <c r="G79" s="93"/>
      <c r="H79" s="93"/>
    </row>
    <row r="80" spans="1:13" ht="20.100000000000001" customHeight="1">
      <c r="A80" s="93"/>
      <c r="B80" s="93"/>
      <c r="C80" s="93"/>
      <c r="D80" s="93"/>
      <c r="E80" s="93"/>
      <c r="F80" s="93"/>
      <c r="G80" s="93"/>
      <c r="H80" s="93"/>
    </row>
    <row r="81" spans="1:13" ht="20.100000000000001" customHeight="1">
      <c r="A81" s="93"/>
      <c r="B81" s="93"/>
      <c r="C81" s="93"/>
      <c r="D81" s="93"/>
      <c r="E81" s="93"/>
      <c r="F81" s="93"/>
      <c r="G81" s="93"/>
      <c r="H81" s="93"/>
    </row>
    <row r="82" spans="1:13" ht="20.100000000000001" customHeight="1">
      <c r="A82" s="319" t="s">
        <v>188</v>
      </c>
      <c r="B82" s="319"/>
      <c r="C82" s="319"/>
      <c r="D82" s="319"/>
      <c r="E82" s="319"/>
      <c r="F82" s="319"/>
      <c r="G82" s="319"/>
      <c r="H82" s="319"/>
      <c r="I82" s="319"/>
      <c r="J82" s="319"/>
      <c r="K82" s="319"/>
      <c r="L82" s="319"/>
      <c r="M82" s="319"/>
    </row>
    <row r="83" spans="1:13" ht="11.25" customHeight="1">
      <c r="A83" s="114"/>
      <c r="B83" s="114"/>
      <c r="C83" s="114"/>
      <c r="D83" s="114"/>
      <c r="E83" s="114"/>
      <c r="F83" s="114"/>
      <c r="G83" s="114"/>
      <c r="H83" s="114"/>
      <c r="I83" s="114"/>
      <c r="J83" s="114"/>
      <c r="K83" s="114"/>
      <c r="L83" s="114"/>
      <c r="M83" s="114"/>
    </row>
    <row r="84" spans="1:13" ht="28.35" customHeight="1">
      <c r="A84" s="375" t="s">
        <v>180</v>
      </c>
      <c r="B84" s="168" t="s">
        <v>170</v>
      </c>
      <c r="C84" s="168"/>
      <c r="D84" s="168"/>
      <c r="E84" s="221"/>
      <c r="F84" s="222"/>
      <c r="G84" s="222"/>
      <c r="H84" s="222"/>
      <c r="I84" s="222"/>
      <c r="J84" s="222"/>
      <c r="K84" s="222"/>
      <c r="L84" s="222"/>
      <c r="M84" s="223"/>
    </row>
    <row r="85" spans="1:13" ht="28.35" customHeight="1">
      <c r="A85" s="375"/>
      <c r="B85" s="168" t="s">
        <v>171</v>
      </c>
      <c r="C85" s="168"/>
      <c r="D85" s="168"/>
      <c r="E85" s="320" t="s">
        <v>65</v>
      </c>
      <c r="F85" s="320"/>
      <c r="G85" s="320"/>
      <c r="H85" s="320"/>
      <c r="I85" s="321" t="s">
        <v>172</v>
      </c>
      <c r="J85" s="321"/>
      <c r="K85" s="321"/>
      <c r="L85" s="321"/>
      <c r="M85" s="322"/>
    </row>
    <row r="86" spans="1:13" ht="28.35" customHeight="1">
      <c r="A86" s="375"/>
      <c r="B86" s="376" t="s">
        <v>181</v>
      </c>
      <c r="C86" s="213"/>
      <c r="D86" s="214"/>
      <c r="E86" s="367" t="s">
        <v>174</v>
      </c>
      <c r="F86" s="368"/>
      <c r="G86" s="368"/>
      <c r="H86" s="368"/>
      <c r="I86" s="368"/>
      <c r="J86" s="368"/>
      <c r="K86" s="368"/>
      <c r="L86" s="368"/>
      <c r="M86" s="369"/>
    </row>
    <row r="87" spans="1:13" ht="28.35" customHeight="1">
      <c r="A87" s="375"/>
      <c r="B87" s="377"/>
      <c r="C87" s="215"/>
      <c r="D87" s="216"/>
      <c r="E87" s="370" t="s">
        <v>173</v>
      </c>
      <c r="F87" s="371"/>
      <c r="G87" s="371"/>
      <c r="H87" s="371"/>
      <c r="I87" s="371"/>
      <c r="J87" s="371"/>
      <c r="K87" s="371"/>
      <c r="L87" s="371"/>
      <c r="M87" s="372"/>
    </row>
    <row r="88" spans="1:13" ht="28.35" customHeight="1">
      <c r="A88" s="375"/>
      <c r="B88" s="378"/>
      <c r="C88" s="217"/>
      <c r="D88" s="218"/>
      <c r="E88" s="373" t="s">
        <v>293</v>
      </c>
      <c r="F88" s="224"/>
      <c r="G88" s="224"/>
      <c r="H88" s="224"/>
      <c r="I88" s="224"/>
      <c r="J88" s="224"/>
      <c r="K88" s="224"/>
      <c r="L88" s="224"/>
      <c r="M88" s="374"/>
    </row>
    <row r="90" spans="1:13" ht="20.100000000000001" customHeight="1">
      <c r="A90" s="93"/>
      <c r="B90" s="93"/>
      <c r="C90" s="93"/>
      <c r="D90" s="93"/>
      <c r="E90" s="93"/>
      <c r="F90" s="93"/>
      <c r="G90" s="93"/>
      <c r="H90" s="93"/>
    </row>
    <row r="91" spans="1:13" ht="20.100000000000001" customHeight="1">
      <c r="A91" s="113" t="s">
        <v>308</v>
      </c>
      <c r="B91" s="93"/>
      <c r="C91" s="93"/>
      <c r="D91" s="93"/>
      <c r="E91" s="93"/>
      <c r="F91" s="93"/>
      <c r="G91" s="93"/>
      <c r="H91" s="93"/>
    </row>
    <row r="92" spans="1:13" ht="20.100000000000001" customHeight="1">
      <c r="A92" s="113" t="s">
        <v>312</v>
      </c>
      <c r="B92" s="114"/>
      <c r="C92" s="114"/>
      <c r="D92" s="114"/>
      <c r="E92" s="114"/>
      <c r="F92" s="114"/>
      <c r="G92" s="114"/>
      <c r="H92" s="93"/>
    </row>
    <row r="93" spans="1:13" ht="11.25" customHeight="1" thickBot="1">
      <c r="A93" s="113"/>
      <c r="B93" s="114"/>
      <c r="C93" s="114"/>
      <c r="D93" s="114"/>
      <c r="E93" s="114"/>
      <c r="F93" s="114"/>
      <c r="G93" s="114"/>
      <c r="H93" s="93"/>
    </row>
    <row r="94" spans="1:13" ht="20.100000000000001" customHeight="1">
      <c r="A94" s="347" t="s">
        <v>309</v>
      </c>
      <c r="B94" s="348"/>
      <c r="C94" s="348"/>
      <c r="D94" s="345" t="s">
        <v>310</v>
      </c>
      <c r="E94" s="345"/>
      <c r="F94" s="345"/>
      <c r="G94" s="345"/>
      <c r="H94" s="346"/>
    </row>
    <row r="95" spans="1:13" ht="37.5" customHeight="1" thickBot="1">
      <c r="A95" s="349"/>
      <c r="B95" s="350"/>
      <c r="C95" s="350"/>
      <c r="D95" s="343" t="s">
        <v>313</v>
      </c>
      <c r="E95" s="343"/>
      <c r="F95" s="343"/>
      <c r="G95" s="343"/>
      <c r="H95" s="344"/>
    </row>
    <row r="96" spans="1:13" ht="20.100000000000001" customHeight="1">
      <c r="A96" s="113" t="s">
        <v>311</v>
      </c>
      <c r="B96" s="114"/>
      <c r="C96" s="114"/>
      <c r="D96" s="114"/>
      <c r="E96" s="114"/>
      <c r="F96" s="114"/>
      <c r="G96" s="114"/>
      <c r="H96" s="93"/>
    </row>
    <row r="97" spans="1:8" ht="20.100000000000001" customHeight="1">
      <c r="A97" s="93"/>
      <c r="B97" s="93"/>
      <c r="C97" s="93"/>
      <c r="D97" s="93"/>
      <c r="E97" s="93"/>
      <c r="F97" s="93"/>
      <c r="G97" s="93"/>
      <c r="H97" s="93"/>
    </row>
    <row r="98" spans="1:8" ht="20.100000000000001" customHeight="1">
      <c r="A98" s="93"/>
      <c r="B98" s="93"/>
      <c r="C98" s="93"/>
      <c r="D98" s="93"/>
      <c r="E98" s="93"/>
      <c r="F98" s="93"/>
      <c r="G98" s="93"/>
      <c r="H98" s="93"/>
    </row>
    <row r="99" spans="1:8" ht="20.100000000000001" customHeight="1">
      <c r="A99" s="93"/>
      <c r="B99" s="93"/>
      <c r="C99" s="93"/>
      <c r="D99" s="93"/>
      <c r="E99" s="93"/>
      <c r="F99" s="93"/>
      <c r="G99" s="93"/>
      <c r="H99" s="93"/>
    </row>
    <row r="100" spans="1:8" ht="20.100000000000001" customHeight="1">
      <c r="A100" s="93"/>
      <c r="B100" s="93"/>
      <c r="C100" s="93"/>
      <c r="D100" s="93"/>
      <c r="E100" s="93"/>
      <c r="F100" s="93"/>
      <c r="G100" s="93"/>
      <c r="H100" s="93"/>
    </row>
    <row r="101" spans="1:8" ht="20.100000000000001" customHeight="1">
      <c r="A101" s="93"/>
      <c r="B101" s="93"/>
      <c r="C101" s="93"/>
      <c r="D101" s="93"/>
      <c r="E101" s="93"/>
      <c r="F101" s="93"/>
      <c r="G101" s="93"/>
      <c r="H101" s="93"/>
    </row>
    <row r="102" spans="1:8" ht="20.100000000000001" customHeight="1">
      <c r="A102" s="93"/>
      <c r="B102" s="93"/>
      <c r="C102" s="93"/>
      <c r="D102" s="93"/>
      <c r="E102" s="93"/>
      <c r="F102" s="93"/>
      <c r="G102" s="93"/>
      <c r="H102" s="93"/>
    </row>
    <row r="103" spans="1:8" ht="20.100000000000001" customHeight="1">
      <c r="A103" s="93"/>
      <c r="B103" s="93"/>
      <c r="C103" s="93"/>
      <c r="D103" s="93"/>
      <c r="E103" s="93"/>
      <c r="F103" s="93"/>
      <c r="G103" s="93"/>
      <c r="H103" s="93"/>
    </row>
    <row r="104" spans="1:8" ht="20.100000000000001" customHeight="1">
      <c r="A104" s="93"/>
      <c r="B104" s="93"/>
      <c r="C104" s="93"/>
      <c r="D104" s="93"/>
      <c r="E104" s="93"/>
      <c r="F104" s="93"/>
      <c r="G104" s="93"/>
      <c r="H104" s="93"/>
    </row>
  </sheetData>
  <sheetProtection sheet="1" selectLockedCells="1"/>
  <mergeCells count="147">
    <mergeCell ref="D95:H95"/>
    <mergeCell ref="D94:H94"/>
    <mergeCell ref="A94:C94"/>
    <mergeCell ref="A95:C95"/>
    <mergeCell ref="E21:M22"/>
    <mergeCell ref="B24:D24"/>
    <mergeCell ref="E24:F24"/>
    <mergeCell ref="K24:L24"/>
    <mergeCell ref="A78:C78"/>
    <mergeCell ref="D65:M65"/>
    <mergeCell ref="B58:C65"/>
    <mergeCell ref="D74:G74"/>
    <mergeCell ref="D55:M55"/>
    <mergeCell ref="E86:M86"/>
    <mergeCell ref="E87:M87"/>
    <mergeCell ref="E88:M88"/>
    <mergeCell ref="A84:A88"/>
    <mergeCell ref="B84:D84"/>
    <mergeCell ref="E84:M84"/>
    <mergeCell ref="B85:D85"/>
    <mergeCell ref="B86:D88"/>
    <mergeCell ref="B77:C77"/>
    <mergeCell ref="D75:G75"/>
    <mergeCell ref="D76:G76"/>
    <mergeCell ref="A82:M82"/>
    <mergeCell ref="E85:H85"/>
    <mergeCell ref="I85:M85"/>
    <mergeCell ref="I75:M75"/>
    <mergeCell ref="D77:G77"/>
    <mergeCell ref="I76:M76"/>
    <mergeCell ref="I77:M77"/>
    <mergeCell ref="D57:M57"/>
    <mergeCell ref="B71:M71"/>
    <mergeCell ref="B68:M68"/>
    <mergeCell ref="L58:M63"/>
    <mergeCell ref="B57:C57"/>
    <mergeCell ref="D66:M66"/>
    <mergeCell ref="D67:M67"/>
    <mergeCell ref="C54:M54"/>
    <mergeCell ref="A68:A69"/>
    <mergeCell ref="A70:A77"/>
    <mergeCell ref="B75:C75"/>
    <mergeCell ref="B76:C76"/>
    <mergeCell ref="B69:M69"/>
    <mergeCell ref="B66:C66"/>
    <mergeCell ref="B67:C67"/>
    <mergeCell ref="A55:A67"/>
    <mergeCell ref="D56:M56"/>
    <mergeCell ref="B55:C55"/>
    <mergeCell ref="B56:C56"/>
    <mergeCell ref="I74:M74"/>
    <mergeCell ref="D73:G73"/>
    <mergeCell ref="I73:M73"/>
    <mergeCell ref="B73:C73"/>
    <mergeCell ref="B74:C74"/>
    <mergeCell ref="A44:A54"/>
    <mergeCell ref="D46:E46"/>
    <mergeCell ref="A1:M1"/>
    <mergeCell ref="A3:A4"/>
    <mergeCell ref="B3:D3"/>
    <mergeCell ref="E3:M3"/>
    <mergeCell ref="B4:D4"/>
    <mergeCell ref="E4:M4"/>
    <mergeCell ref="B51:B53"/>
    <mergeCell ref="C52:M52"/>
    <mergeCell ref="F37:M37"/>
    <mergeCell ref="I9:J9"/>
    <mergeCell ref="K9:M9"/>
    <mergeCell ref="B7:D9"/>
    <mergeCell ref="F7:M7"/>
    <mergeCell ref="F12:H12"/>
    <mergeCell ref="F29:M29"/>
    <mergeCell ref="B19:M19"/>
    <mergeCell ref="A16:A17"/>
    <mergeCell ref="F8:M8"/>
    <mergeCell ref="B18:D18"/>
    <mergeCell ref="E18:M18"/>
    <mergeCell ref="B6:D6"/>
    <mergeCell ref="A5:A13"/>
    <mergeCell ref="B20:D20"/>
    <mergeCell ref="B5:D5"/>
    <mergeCell ref="E5:M5"/>
    <mergeCell ref="F9:H9"/>
    <mergeCell ref="F10:H10"/>
    <mergeCell ref="F13:H13"/>
    <mergeCell ref="I10:M13"/>
    <mergeCell ref="F11:H11"/>
    <mergeCell ref="E6:M6"/>
    <mergeCell ref="B10:D13"/>
    <mergeCell ref="N50:N54"/>
    <mergeCell ref="B44:M44"/>
    <mergeCell ref="B45:C47"/>
    <mergeCell ref="F45:M45"/>
    <mergeCell ref="F46:M46"/>
    <mergeCell ref="F42:M43"/>
    <mergeCell ref="F47:M47"/>
    <mergeCell ref="C53:M53"/>
    <mergeCell ref="C43:E43"/>
    <mergeCell ref="B48:C48"/>
    <mergeCell ref="C51:M51"/>
    <mergeCell ref="D45:E45"/>
    <mergeCell ref="C50:M50"/>
    <mergeCell ref="E23:M23"/>
    <mergeCell ref="B23:D23"/>
    <mergeCell ref="D47:E47"/>
    <mergeCell ref="A33:A36"/>
    <mergeCell ref="B33:E33"/>
    <mergeCell ref="F33:M33"/>
    <mergeCell ref="B34:E34"/>
    <mergeCell ref="F34:M34"/>
    <mergeCell ref="F35:M35"/>
    <mergeCell ref="C39:E39"/>
    <mergeCell ref="N10:N13"/>
    <mergeCell ref="B14:M14"/>
    <mergeCell ref="B15:M15"/>
    <mergeCell ref="A19:A24"/>
    <mergeCell ref="E26:H26"/>
    <mergeCell ref="I26:M26"/>
    <mergeCell ref="E20:M20"/>
    <mergeCell ref="N17:N18"/>
    <mergeCell ref="B21:D22"/>
    <mergeCell ref="A25:A31"/>
    <mergeCell ref="B25:D26"/>
    <mergeCell ref="B32:M32"/>
    <mergeCell ref="B27:D27"/>
    <mergeCell ref="E27:F27"/>
    <mergeCell ref="B28:D30"/>
    <mergeCell ref="F28:M28"/>
    <mergeCell ref="A37:A43"/>
    <mergeCell ref="B17:C17"/>
    <mergeCell ref="D17:M17"/>
    <mergeCell ref="B16:M16"/>
    <mergeCell ref="D48:M48"/>
    <mergeCell ref="B49:M49"/>
    <mergeCell ref="B38:E38"/>
    <mergeCell ref="F40:M41"/>
    <mergeCell ref="B40:E40"/>
    <mergeCell ref="B37:E37"/>
    <mergeCell ref="B42:E42"/>
    <mergeCell ref="F36:M36"/>
    <mergeCell ref="C41:E41"/>
    <mergeCell ref="B36:E36"/>
    <mergeCell ref="F38:M39"/>
    <mergeCell ref="B31:M31"/>
    <mergeCell ref="E25:M25"/>
    <mergeCell ref="F30:M30"/>
    <mergeCell ref="B35:E35"/>
  </mergeCells>
  <phoneticPr fontId="3"/>
  <conditionalFormatting sqref="A32">
    <cfRule type="expression" dxfId="59" priority="108" stopIfTrue="1">
      <formula>OR(O32=0,O32="",$P$32=0,$P$32="")</formula>
    </cfRule>
  </conditionalFormatting>
  <conditionalFormatting sqref="B50:B54">
    <cfRule type="expression" dxfId="58" priority="43" stopIfTrue="1">
      <formula>AND($B$50="",$B$51="",$B$54="")</formula>
    </cfRule>
  </conditionalFormatting>
  <conditionalFormatting sqref="B16:M16">
    <cfRule type="expression" dxfId="57" priority="4" stopIfTrue="1">
      <formula>$B$16="概要"</formula>
    </cfRule>
  </conditionalFormatting>
  <conditionalFormatting sqref="B32:M32">
    <cfRule type="expression" dxfId="56" priority="41" stopIfTrue="1">
      <formula>OR(O32=0,O32="",AND(P32=2,B32=""))</formula>
    </cfRule>
  </conditionalFormatting>
  <conditionalFormatting sqref="C23">
    <cfRule type="expression" dxfId="55" priority="60" stopIfTrue="1">
      <formula>$C$23=""</formula>
    </cfRule>
  </conditionalFormatting>
  <conditionalFormatting sqref="C39:E39">
    <cfRule type="expression" dxfId="54" priority="35" stopIfTrue="1">
      <formula>AND(Q38&lt;&gt;1,B38&lt;&gt;"",C39="")</formula>
    </cfRule>
  </conditionalFormatting>
  <conditionalFormatting sqref="C41:E41">
    <cfRule type="expression" dxfId="53" priority="34" stopIfTrue="1">
      <formula>AND(Q40&lt;&gt;1,B40&lt;&gt;"",C41="")</formula>
    </cfRule>
  </conditionalFormatting>
  <conditionalFormatting sqref="C43:E43">
    <cfRule type="expression" dxfId="52" priority="33" stopIfTrue="1">
      <formula>AND(Q42&lt;&gt;1,B42&lt;&gt;"",C43="")</formula>
    </cfRule>
  </conditionalFormatting>
  <conditionalFormatting sqref="C53:M53">
    <cfRule type="expression" dxfId="51" priority="42" stopIfTrue="1">
      <formula>AND($B$51="○",$C$53="")</formula>
    </cfRule>
  </conditionalFormatting>
  <conditionalFormatting sqref="D58:D63">
    <cfRule type="expression" dxfId="50" priority="25" stopIfTrue="1">
      <formula>AND($D$58="",$D$59="",$D$60="",$D$61="",$D$62="",$D$63="")</formula>
    </cfRule>
  </conditionalFormatting>
  <conditionalFormatting sqref="D74:G77">
    <cfRule type="expression" dxfId="49" priority="17" stopIfTrue="1">
      <formula>AND(B74&lt;&gt;"",D74="")</formula>
    </cfRule>
  </conditionalFormatting>
  <conditionalFormatting sqref="D17:M17">
    <cfRule type="expression" dxfId="48" priority="3" stopIfTrue="1">
      <formula>$D$17=""</formula>
    </cfRule>
  </conditionalFormatting>
  <conditionalFormatting sqref="D48:M48">
    <cfRule type="expression" dxfId="47" priority="44" stopIfTrue="1">
      <formula>$D$48=""</formula>
    </cfRule>
  </conditionalFormatting>
  <conditionalFormatting sqref="E10:E13">
    <cfRule type="expression" dxfId="46" priority="68" stopIfTrue="1">
      <formula>AND($E$10="",$E$11="",$E$12="",$E$13="")</formula>
    </cfRule>
  </conditionalFormatting>
  <conditionalFormatting sqref="E20:E21">
    <cfRule type="cellIs" dxfId="45" priority="6" stopIfTrue="1" operator="equal">
      <formula>""</formula>
    </cfRule>
  </conditionalFormatting>
  <conditionalFormatting sqref="E86">
    <cfRule type="expression" dxfId="44" priority="9" stopIfTrue="1">
      <formula>AND($E$12="○",$E$86="　　　　　　　　　円")</formula>
    </cfRule>
  </conditionalFormatting>
  <conditionalFormatting sqref="E24:F24 K24:L24">
    <cfRule type="cellIs" dxfId="43" priority="1" stopIfTrue="1" operator="equal">
      <formula>""</formula>
    </cfRule>
  </conditionalFormatting>
  <conditionalFormatting sqref="E85:H85">
    <cfRule type="expression" dxfId="42" priority="14" stopIfTrue="1">
      <formula>AND($E$12="○",$E$85="円")</formula>
    </cfRule>
  </conditionalFormatting>
  <conditionalFormatting sqref="E3:M6 B14:M15 G24:H24 E25:M25 E27:F27 F28:M30 B34:E36 B38:E38 B40:E40 B42:E42 F45:M47 D55:M57 D65:M67 B69:M69 B71:M71 B74:B77">
    <cfRule type="expression" dxfId="41" priority="75" stopIfTrue="1">
      <formula>B3=""</formula>
    </cfRule>
  </conditionalFormatting>
  <conditionalFormatting sqref="E23:M23">
    <cfRule type="cellIs" dxfId="40" priority="2" stopIfTrue="1" operator="equal">
      <formula>""</formula>
    </cfRule>
  </conditionalFormatting>
  <conditionalFormatting sqref="E84:M84">
    <cfRule type="expression" dxfId="39" priority="24" stopIfTrue="1">
      <formula>AND($E$12="○",$E$84="")</formula>
    </cfRule>
  </conditionalFormatting>
  <conditionalFormatting sqref="E87:M87">
    <cfRule type="expression" dxfId="38" priority="8" stopIfTrue="1">
      <formula>AND($E$12="○",E87="出資割合　　　％")</formula>
    </cfRule>
  </conditionalFormatting>
  <conditionalFormatting sqref="F9:H9">
    <cfRule type="expression" dxfId="37" priority="70" stopIfTrue="1">
      <formula>$F$9=""</formula>
    </cfRule>
  </conditionalFormatting>
  <conditionalFormatting sqref="F7:M7">
    <cfRule type="expression" dxfId="36" priority="72" stopIfTrue="1">
      <formula>$F$7=""</formula>
    </cfRule>
  </conditionalFormatting>
  <conditionalFormatting sqref="F8:M8">
    <cfRule type="expression" dxfId="35" priority="71" stopIfTrue="1">
      <formula>$F$8=""</formula>
    </cfRule>
  </conditionalFormatting>
  <conditionalFormatting sqref="F34:M36">
    <cfRule type="expression" dxfId="34" priority="12" stopIfTrue="1">
      <formula>AND(B34&lt;&gt;"",F34="")</formula>
    </cfRule>
  </conditionalFormatting>
  <conditionalFormatting sqref="F38:M43">
    <cfRule type="expression" dxfId="33" priority="31" stopIfTrue="1">
      <formula>AND(B38&lt;&gt;"",F38="")</formula>
    </cfRule>
  </conditionalFormatting>
  <conditionalFormatting sqref="H74:H77">
    <cfRule type="expression" dxfId="32" priority="16" stopIfTrue="1">
      <formula>AND(B74&lt;&gt;"",H74="")</formula>
    </cfRule>
  </conditionalFormatting>
  <conditionalFormatting sqref="I74:I77">
    <cfRule type="expression" dxfId="31" priority="15" stopIfTrue="1">
      <formula>AND(B74&lt;&gt;"",I74="")</formula>
    </cfRule>
  </conditionalFormatting>
  <conditionalFormatting sqref="I26:M26">
    <cfRule type="expression" dxfId="30" priority="50" stopIfTrue="1">
      <formula>$I$26=""</formula>
    </cfRule>
  </conditionalFormatting>
  <conditionalFormatting sqref="I85:M85 E88">
    <cfRule type="expression" dxfId="29" priority="11" stopIfTrue="1">
      <formula>AND($E$12="○",E85="年　　月　　日現在")</formula>
    </cfRule>
  </conditionalFormatting>
  <conditionalFormatting sqref="K9:M9">
    <cfRule type="expression" dxfId="28" priority="69" stopIfTrue="1">
      <formula>$K$9=""</formula>
    </cfRule>
  </conditionalFormatting>
  <conditionalFormatting sqref="M24">
    <cfRule type="expression" dxfId="27" priority="122" stopIfTrue="1">
      <formula>#REF!=""</formula>
    </cfRule>
  </conditionalFormatting>
  <conditionalFormatting sqref="N10:N13 N50">
    <cfRule type="expression" dxfId="26" priority="107" stopIfTrue="1">
      <formula>$O$11&gt;=2</formula>
    </cfRule>
  </conditionalFormatting>
  <dataValidations count="6">
    <dataValidation showInputMessage="1" showErrorMessage="1" errorTitle="入力が不足" sqref="O32" xr:uid="{00000000-0002-0000-0100-000000000000}"/>
    <dataValidation imeMode="off" allowBlank="1" showInputMessage="1" showErrorMessage="1" sqref="F30:M30 F28:M28 E27:F27 F9:I9 F7:M7 B18:D18" xr:uid="{00000000-0002-0000-0100-000001000000}"/>
    <dataValidation type="list" allowBlank="1" showInputMessage="1" showErrorMessage="1" sqref="D58:D63 B50:B54" xr:uid="{00000000-0002-0000-0100-000002000000}">
      <formula1>$O$1:$O$2</formula1>
    </dataValidation>
    <dataValidation type="list" allowBlank="1" showInputMessage="1" showErrorMessage="1" sqref="H74:H77" xr:uid="{00000000-0002-0000-0100-000003000000}">
      <formula1>$Q$1:$Q$5</formula1>
    </dataValidation>
    <dataValidation type="list" allowBlank="1" showInputMessage="1" showErrorMessage="1" error="ドロップリストから選択してください。" sqref="E10:E13" xr:uid="{00000000-0002-0000-0100-000004000000}">
      <formula1>$O$1:$O$2</formula1>
    </dataValidation>
    <dataValidation type="list" allowBlank="1" showInputMessage="1" showErrorMessage="1" sqref="E23" xr:uid="{00000000-0002-0000-0100-000005000000}">
      <formula1>"有料,無料"</formula1>
    </dataValidation>
  </dataValidations>
  <printOptions horizontalCentered="1"/>
  <pageMargins left="0.78740157480314965" right="0.39370078740157483" top="0.78740157480314965" bottom="0.59055118110236227" header="0.51181102362204722" footer="0.51181102362204722"/>
  <headerFooter alignWithMargins="0">
    <oddHeader xml:space="preserve">&amp;L（別記様式　第１号－B）申請概要
</oddHeader>
  </headerFooter>
  <drawing r:id="rId2"/>
  <mc:AlternateContent>
    <mc:Choice Requires="x14">
      <controls>
        <mc:AlternateContent>
          <mc:Choice Requires="x14">
            <control shapeId="4097" r:id="rId4" name="Group Box 1">
              <controlPr defaultSize="0" print="0" autoFill="0" autoPict="0">
                <anchor moveWithCells="1" sizeWithCells="1">
                  <from>
                    <xdr:col>13</xdr:col>
                    <xdr:colOff>57150</xdr:colOff>
                    <xdr:row>24</xdr:row>
                    <xdr:rowOff>76200</xdr:rowOff>
                  </from>
                  <to>
                    <xdr:col>13</xdr:col>
                    <xdr:colOff>1390650</xdr:colOff>
                    <xdr:row>26</xdr:row>
                    <xdr:rowOff>152400</xdr:rowOff>
                  </to>
                </anchor>
              </controlPr>
            </control>
          </mc:Choice>
        </mc:AlternateContent>
        <mc:AlternateContent>
          <mc:Choice Requires="x14">
            <control shapeId="4098" r:id="rId5" name="Option Button 2">
              <controlPr defaultSize="0" autoFill="0" autoLine="0" autoPict="0">
                <anchor moveWithCells="1" sizeWithCells="1">
                  <from>
                    <xdr:col>13</xdr:col>
                    <xdr:colOff>190500</xdr:colOff>
                    <xdr:row>24</xdr:row>
                    <xdr:rowOff>180975</xdr:rowOff>
                  </from>
                  <to>
                    <xdr:col>13</xdr:col>
                    <xdr:colOff>1381125</xdr:colOff>
                    <xdr:row>25</xdr:row>
                    <xdr:rowOff>142875</xdr:rowOff>
                  </to>
                </anchor>
              </controlPr>
            </control>
          </mc:Choice>
        </mc:AlternateContent>
        <mc:AlternateContent>
          <mc:Choice Requires="x14">
            <control shapeId="4099" r:id="rId6" name="Option Button 3">
              <controlPr defaultSize="0" autoFill="0" autoLine="0" autoPict="0">
                <anchor moveWithCells="1" sizeWithCells="1">
                  <from>
                    <xdr:col>13</xdr:col>
                    <xdr:colOff>190500</xdr:colOff>
                    <xdr:row>25</xdr:row>
                    <xdr:rowOff>152400</xdr:rowOff>
                  </from>
                  <to>
                    <xdr:col>13</xdr:col>
                    <xdr:colOff>1381125</xdr:colOff>
                    <xdr:row>26</xdr:row>
                    <xdr:rowOff>123825</xdr:rowOff>
                  </to>
                </anchor>
              </controlPr>
            </control>
          </mc:Choice>
        </mc:AlternateContent>
        <mc:AlternateContent>
          <mc:Choice Requires="x14">
            <control shapeId="4100" r:id="rId7" name="Option Button 4">
              <controlPr defaultSize="0" print="0" autoFill="0" autoLine="0" autoPict="0">
                <anchor moveWithCells="1">
                  <from>
                    <xdr:col>13</xdr:col>
                    <xdr:colOff>161925</xdr:colOff>
                    <xdr:row>30</xdr:row>
                    <xdr:rowOff>209550</xdr:rowOff>
                  </from>
                  <to>
                    <xdr:col>13</xdr:col>
                    <xdr:colOff>1857375</xdr:colOff>
                    <xdr:row>31</xdr:row>
                    <xdr:rowOff>171450</xdr:rowOff>
                  </to>
                </anchor>
              </controlPr>
            </control>
          </mc:Choice>
        </mc:AlternateContent>
        <mc:AlternateContent>
          <mc:Choice Requires="x14">
            <control shapeId="4101" r:id="rId8" name="Option Button 5">
              <controlPr defaultSize="0" autoFill="0" autoLine="0" autoPict="0">
                <anchor moveWithCells="1">
                  <from>
                    <xdr:col>13</xdr:col>
                    <xdr:colOff>161925</xdr:colOff>
                    <xdr:row>31</xdr:row>
                    <xdr:rowOff>228600</xdr:rowOff>
                  </from>
                  <to>
                    <xdr:col>13</xdr:col>
                    <xdr:colOff>1933575</xdr:colOff>
                    <xdr:row>31</xdr:row>
                    <xdr:rowOff>438150</xdr:rowOff>
                  </to>
                </anchor>
              </controlPr>
            </control>
          </mc:Choice>
        </mc:AlternateContent>
        <mc:AlternateContent>
          <mc:Choice Requires="x14">
            <control shapeId="4102" r:id="rId9" name="Group Box 6">
              <controlPr defaultSize="0" autoFill="0" autoPict="0">
                <anchor moveWithCells="1">
                  <from>
                    <xdr:col>13</xdr:col>
                    <xdr:colOff>57150</xdr:colOff>
                    <xdr:row>30</xdr:row>
                    <xdr:rowOff>57150</xdr:rowOff>
                  </from>
                  <to>
                    <xdr:col>14</xdr:col>
                    <xdr:colOff>0</xdr:colOff>
                    <xdr:row>31</xdr:row>
                    <xdr:rowOff>485775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79"/>
  <sheetViews>
    <sheetView topLeftCell="A30" zoomScaleNormal="100" zoomScaleSheetLayoutView="90" workbookViewId="0">
      <selection activeCell="D68" sqref="D68:F68"/>
    </sheetView>
  </sheetViews>
  <sheetFormatPr defaultRowHeight="20.100000000000001" customHeight="1"/>
  <cols>
    <col min="1" max="1" width="2.5" style="31" customWidth="1"/>
    <col min="2" max="2" width="10.625" style="31" customWidth="1"/>
    <col min="3" max="3" width="5.625" style="31" customWidth="1"/>
    <col min="4" max="4" width="2.625" style="31" customWidth="1"/>
    <col min="5" max="5" width="8.625" style="31" customWidth="1"/>
    <col min="6" max="6" width="2.875" style="31" customWidth="1"/>
    <col min="7" max="7" width="2.375" style="31" customWidth="1"/>
    <col min="8" max="8" width="8.875" style="31" customWidth="1"/>
    <col min="9" max="9" width="2.875" style="31" customWidth="1"/>
    <col min="10" max="10" width="2.125" style="31" customWidth="1"/>
    <col min="11" max="11" width="9.125" style="31" customWidth="1"/>
    <col min="12" max="13" width="2.875" style="31" customWidth="1"/>
    <col min="14" max="14" width="8.625" style="31" customWidth="1"/>
    <col min="15" max="15" width="2.875" style="31" customWidth="1"/>
    <col min="16" max="16" width="12.625" style="31" customWidth="1"/>
    <col min="17" max="17" width="2.875" style="31" customWidth="1"/>
    <col min="18" max="18" width="25.75" style="46" customWidth="1"/>
    <col min="19" max="19" width="6" style="31" hidden="1" customWidth="1"/>
    <col min="20" max="20" width="5.625" style="34" hidden="1" customWidth="1"/>
    <col min="21" max="21" width="4.75" style="34" hidden="1" customWidth="1"/>
    <col min="22" max="22" width="3.875" style="34" hidden="1" customWidth="1"/>
    <col min="23" max="23" width="5.375" style="34" hidden="1" customWidth="1"/>
    <col min="24" max="24" width="7.25" style="34" hidden="1" customWidth="1"/>
    <col min="25" max="25" width="13.25" style="46" hidden="1" customWidth="1"/>
    <col min="26" max="26" width="9.25" style="31" hidden="1" customWidth="1"/>
    <col min="27" max="16384" width="9" style="31"/>
  </cols>
  <sheetData>
    <row r="1" spans="1:26" ht="28.5" customHeight="1">
      <c r="B1" s="32" t="s">
        <v>23</v>
      </c>
      <c r="D1" s="33"/>
      <c r="E1" s="33"/>
      <c r="P1" s="78"/>
      <c r="R1" s="76"/>
      <c r="S1" s="76"/>
      <c r="Y1" s="35"/>
      <c r="Z1" s="79" t="e">
        <f>($E$13-$E$8)*2/3</f>
        <v>#VALUE!</v>
      </c>
    </row>
    <row r="2" spans="1:26" ht="20.100000000000001" customHeight="1">
      <c r="A2" s="493" t="s">
        <v>142</v>
      </c>
      <c r="B2" s="493"/>
      <c r="C2" s="493"/>
      <c r="D2" s="493"/>
      <c r="E2" s="493"/>
      <c r="F2" s="493"/>
      <c r="G2" s="493"/>
      <c r="H2" s="493"/>
      <c r="I2" s="493"/>
      <c r="J2" s="493"/>
      <c r="K2" s="493"/>
      <c r="L2" s="493"/>
      <c r="M2" s="493"/>
      <c r="N2" s="493"/>
      <c r="O2" s="493"/>
      <c r="P2" s="493"/>
      <c r="Q2" s="493"/>
      <c r="R2" s="36"/>
      <c r="S2" s="487" t="s">
        <v>79</v>
      </c>
      <c r="T2" s="37" t="s">
        <v>295</v>
      </c>
      <c r="U2" s="37"/>
      <c r="V2" s="37" t="s">
        <v>283</v>
      </c>
      <c r="W2" s="37" t="s">
        <v>80</v>
      </c>
      <c r="X2" s="38" t="s">
        <v>284</v>
      </c>
      <c r="Y2" s="36"/>
      <c r="Z2" s="80">
        <v>5000000</v>
      </c>
    </row>
    <row r="3" spans="1:26" ht="20.100000000000001" customHeight="1">
      <c r="C3" s="39"/>
      <c r="D3" s="39"/>
      <c r="E3" s="39"/>
      <c r="R3" s="35"/>
      <c r="S3" s="488"/>
      <c r="T3" s="40" t="str">
        <f>IF('１－Ｂ申請概要'!E10="○",1,"")</f>
        <v/>
      </c>
      <c r="U3" s="40"/>
      <c r="V3" s="40" t="str">
        <f>IF('１－Ｂ申請概要'!E11="○",1,"")</f>
        <v/>
      </c>
      <c r="W3" s="40" t="str">
        <f>IF('１－Ｂ申請概要'!E12="○",1,"")</f>
        <v/>
      </c>
      <c r="X3" s="40" t="str">
        <f>IF('１－Ｂ申請概要'!E13="○",1,"")</f>
        <v/>
      </c>
      <c r="Y3" s="35"/>
      <c r="Z3" s="80" t="e">
        <f>MIN($Z$1,$Z$2,$Z$4)</f>
        <v>#VALUE!</v>
      </c>
    </row>
    <row r="4" spans="1:26" ht="20.100000000000001" customHeight="1">
      <c r="A4" s="409" t="s">
        <v>24</v>
      </c>
      <c r="B4" s="409"/>
      <c r="C4" s="409"/>
      <c r="D4" s="409"/>
      <c r="E4" s="409"/>
      <c r="F4" s="409"/>
      <c r="G4" s="409"/>
      <c r="H4" s="409"/>
      <c r="I4" s="409"/>
      <c r="J4" s="409"/>
      <c r="K4" s="409"/>
      <c r="L4" s="409"/>
      <c r="M4" s="409"/>
      <c r="N4" s="409"/>
      <c r="O4" s="409"/>
      <c r="P4" s="409"/>
      <c r="Q4" s="409"/>
      <c r="R4" s="35"/>
      <c r="Y4" s="41"/>
      <c r="Z4" s="80" t="e">
        <f>+E13-E8-E9</f>
        <v>#VALUE!</v>
      </c>
    </row>
    <row r="5" spans="1:26" s="42" customFormat="1" ht="65.099999999999994" customHeight="1">
      <c r="B5" s="424" t="s">
        <v>189</v>
      </c>
      <c r="C5" s="477"/>
      <c r="D5" s="477"/>
      <c r="E5" s="477"/>
      <c r="F5" s="477"/>
      <c r="G5" s="477"/>
      <c r="H5" s="477"/>
      <c r="I5" s="477"/>
      <c r="J5" s="477"/>
      <c r="K5" s="477"/>
      <c r="L5" s="477"/>
      <c r="M5" s="477"/>
      <c r="N5" s="477"/>
      <c r="O5" s="477"/>
      <c r="P5" s="477"/>
      <c r="Q5" s="477"/>
      <c r="R5" s="43"/>
      <c r="U5" s="44"/>
      <c r="V5" s="44"/>
      <c r="W5" s="44"/>
      <c r="X5" s="44"/>
      <c r="Y5" s="45"/>
      <c r="Z5" s="81"/>
    </row>
    <row r="6" spans="1:26" ht="30" customHeight="1">
      <c r="B6" s="305" t="s">
        <v>25</v>
      </c>
      <c r="C6" s="305"/>
      <c r="D6" s="183"/>
      <c r="E6" s="305" t="s">
        <v>26</v>
      </c>
      <c r="F6" s="305"/>
      <c r="G6" s="305"/>
      <c r="H6" s="305"/>
      <c r="I6" s="305"/>
      <c r="J6" s="305"/>
      <c r="K6" s="169" t="s">
        <v>27</v>
      </c>
      <c r="L6" s="305"/>
      <c r="M6" s="305"/>
      <c r="N6" s="305"/>
      <c r="O6" s="305"/>
      <c r="P6" s="305"/>
      <c r="Q6" s="305"/>
      <c r="Z6" s="80" t="e">
        <f>($D$29-$H$8)*2/3</f>
        <v>#VALUE!</v>
      </c>
    </row>
    <row r="7" spans="1:26" ht="54.95" customHeight="1">
      <c r="B7" s="305"/>
      <c r="C7" s="305"/>
      <c r="D7" s="183"/>
      <c r="E7" s="489" t="s">
        <v>177</v>
      </c>
      <c r="F7" s="489"/>
      <c r="G7" s="489"/>
      <c r="H7" s="489" t="s">
        <v>176</v>
      </c>
      <c r="I7" s="489"/>
      <c r="J7" s="489"/>
      <c r="K7" s="169"/>
      <c r="L7" s="305"/>
      <c r="M7" s="305"/>
      <c r="N7" s="305"/>
      <c r="O7" s="305"/>
      <c r="P7" s="305"/>
      <c r="Q7" s="305"/>
      <c r="U7" s="47"/>
      <c r="V7" s="47"/>
      <c r="W7" s="47"/>
      <c r="X7" s="47"/>
      <c r="Z7" s="80">
        <v>5000000</v>
      </c>
    </row>
    <row r="8" spans="1:26" ht="60" customHeight="1">
      <c r="B8" s="417" t="s">
        <v>143</v>
      </c>
      <c r="C8" s="417"/>
      <c r="D8" s="378"/>
      <c r="E8" s="480"/>
      <c r="F8" s="480"/>
      <c r="G8" s="480"/>
      <c r="H8" s="480"/>
      <c r="I8" s="480"/>
      <c r="J8" s="480"/>
      <c r="K8" s="498" t="s">
        <v>191</v>
      </c>
      <c r="L8" s="430"/>
      <c r="M8" s="430"/>
      <c r="N8" s="430"/>
      <c r="O8" s="430"/>
      <c r="P8" s="430"/>
      <c r="Q8" s="430"/>
      <c r="R8" s="48" t="s">
        <v>84</v>
      </c>
      <c r="T8" s="47"/>
      <c r="U8" s="47"/>
      <c r="V8" s="47"/>
      <c r="W8" s="47"/>
      <c r="X8" s="47"/>
      <c r="Z8" s="80" t="e">
        <f>MIN($Z$6,$Z$7,$H$10)</f>
        <v>#VALUE!</v>
      </c>
    </row>
    <row r="9" spans="1:26" ht="60" customHeight="1">
      <c r="B9" s="304" t="s">
        <v>144</v>
      </c>
      <c r="C9" s="304"/>
      <c r="D9" s="284"/>
      <c r="E9" s="480"/>
      <c r="F9" s="480"/>
      <c r="G9" s="480"/>
      <c r="H9" s="381"/>
      <c r="I9" s="382"/>
      <c r="J9" s="413"/>
      <c r="K9" s="491" t="s">
        <v>296</v>
      </c>
      <c r="L9" s="426"/>
      <c r="M9" s="426"/>
      <c r="N9" s="426"/>
      <c r="O9" s="426"/>
      <c r="P9" s="426"/>
      <c r="Q9" s="426"/>
      <c r="R9" s="48" t="s">
        <v>85</v>
      </c>
      <c r="T9" s="47"/>
      <c r="U9" s="47"/>
      <c r="V9" s="47"/>
      <c r="W9" s="47"/>
      <c r="X9" s="47"/>
      <c r="Z9" s="80"/>
    </row>
    <row r="10" spans="1:26" ht="60" customHeight="1">
      <c r="B10" s="304" t="s">
        <v>178</v>
      </c>
      <c r="C10" s="304"/>
      <c r="D10" s="284"/>
      <c r="E10" s="481"/>
      <c r="F10" s="481"/>
      <c r="G10" s="481"/>
      <c r="H10" s="482">
        <f>IF($T$3=1,"",+D32)</f>
        <v>0</v>
      </c>
      <c r="I10" s="483"/>
      <c r="J10" s="484"/>
      <c r="K10" s="491" t="s">
        <v>192</v>
      </c>
      <c r="L10" s="426"/>
      <c r="M10" s="426"/>
      <c r="N10" s="426"/>
      <c r="O10" s="426"/>
      <c r="P10" s="426"/>
      <c r="Q10" s="426"/>
      <c r="R10" s="48" t="s">
        <v>86</v>
      </c>
      <c r="T10" s="47"/>
      <c r="U10" s="47"/>
      <c r="V10" s="47"/>
      <c r="W10" s="47"/>
      <c r="X10" s="47"/>
      <c r="Z10" s="80">
        <f>($D$32-$E$8)*2/3</f>
        <v>0</v>
      </c>
    </row>
    <row r="11" spans="1:26" ht="159.75" customHeight="1">
      <c r="B11" s="304" t="s">
        <v>145</v>
      </c>
      <c r="C11" s="304"/>
      <c r="D11" s="284"/>
      <c r="E11" s="482">
        <f>ROUNDDOWN(IF(OR($V$3=1,$W$3=1),+Z8,IF($T$3=1,+Z3,Z12)),-5)</f>
        <v>0</v>
      </c>
      <c r="F11" s="483"/>
      <c r="G11" s="484"/>
      <c r="H11" s="481"/>
      <c r="I11" s="481"/>
      <c r="J11" s="481"/>
      <c r="K11" s="496" t="s">
        <v>294</v>
      </c>
      <c r="L11" s="497"/>
      <c r="M11" s="497"/>
      <c r="N11" s="497"/>
      <c r="O11" s="497"/>
      <c r="P11" s="497"/>
      <c r="Q11" s="497"/>
      <c r="R11" s="48" t="s">
        <v>87</v>
      </c>
      <c r="T11" s="47"/>
      <c r="U11" s="47"/>
      <c r="V11" s="47"/>
      <c r="W11" s="47"/>
      <c r="X11" s="47"/>
      <c r="Z11" s="80">
        <v>5000000</v>
      </c>
    </row>
    <row r="12" spans="1:26" ht="50.1" customHeight="1" thickBot="1">
      <c r="B12" s="461" t="s">
        <v>146</v>
      </c>
      <c r="C12" s="461"/>
      <c r="D12" s="490"/>
      <c r="E12" s="492" t="str">
        <f>IF(ISERROR(+E13-E11-E8-E9)=TRUE,"",(+E13-E11-E8-E9))</f>
        <v/>
      </c>
      <c r="F12" s="492"/>
      <c r="G12" s="492"/>
      <c r="H12" s="485"/>
      <c r="I12" s="485"/>
      <c r="J12" s="485"/>
      <c r="K12" s="494"/>
      <c r="L12" s="495"/>
      <c r="M12" s="495"/>
      <c r="N12" s="495"/>
      <c r="O12" s="495"/>
      <c r="P12" s="495"/>
      <c r="Q12" s="495"/>
      <c r="R12" s="49"/>
      <c r="Z12" s="92">
        <f>MIN($Z$10,$Z$11,$H$10)</f>
        <v>0</v>
      </c>
    </row>
    <row r="13" spans="1:26" ht="108" customHeight="1" thickTop="1">
      <c r="B13" s="419" t="s">
        <v>147</v>
      </c>
      <c r="C13" s="419"/>
      <c r="D13" s="486"/>
      <c r="E13" s="476" t="str">
        <f>IF(OR($V$3=1,$W$3=1,$X$3=1),+D32,+D29)</f>
        <v/>
      </c>
      <c r="F13" s="476"/>
      <c r="G13" s="476"/>
      <c r="H13" s="476">
        <f>IF(OR($V$3=1,$W$3=1,$X$3=1),+D29,IF(AND(H8="",H9="",H10="",H12=""),"",SUM(H8:J12)))</f>
        <v>0</v>
      </c>
      <c r="I13" s="476"/>
      <c r="J13" s="476"/>
      <c r="K13" s="474" t="s">
        <v>285</v>
      </c>
      <c r="L13" s="475"/>
      <c r="M13" s="475"/>
      <c r="N13" s="475"/>
      <c r="O13" s="475"/>
      <c r="P13" s="475"/>
      <c r="Q13" s="475"/>
      <c r="R13" s="48" t="s">
        <v>86</v>
      </c>
    </row>
    <row r="14" spans="1:26" ht="20.100000000000001" customHeight="1">
      <c r="B14" s="412" t="s">
        <v>28</v>
      </c>
      <c r="C14" s="412"/>
      <c r="D14" s="412"/>
      <c r="E14" s="412"/>
      <c r="F14" s="412"/>
      <c r="G14" s="412"/>
      <c r="H14" s="412"/>
      <c r="I14" s="412"/>
      <c r="J14" s="412"/>
      <c r="K14" s="412"/>
      <c r="L14" s="412"/>
      <c r="M14" s="412"/>
      <c r="N14" s="412"/>
      <c r="O14" s="412"/>
      <c r="P14" s="412"/>
      <c r="Q14" s="412"/>
    </row>
    <row r="15" spans="1:26" ht="20.100000000000001" customHeight="1">
      <c r="B15" s="412" t="s">
        <v>29</v>
      </c>
      <c r="C15" s="412"/>
      <c r="D15" s="412"/>
      <c r="E15" s="412"/>
      <c r="F15" s="412"/>
      <c r="G15" s="412"/>
      <c r="H15" s="412"/>
      <c r="I15" s="412"/>
      <c r="J15" s="412"/>
      <c r="K15" s="412"/>
      <c r="L15" s="412"/>
      <c r="M15" s="412"/>
      <c r="N15" s="412"/>
      <c r="O15" s="412"/>
      <c r="P15" s="412"/>
      <c r="Q15" s="412"/>
    </row>
    <row r="16" spans="1:26" ht="20.100000000000001" customHeight="1">
      <c r="B16" s="39"/>
      <c r="C16" s="39"/>
      <c r="D16" s="39"/>
      <c r="E16" s="39"/>
      <c r="F16" s="39"/>
      <c r="G16" s="39"/>
      <c r="H16" s="39"/>
      <c r="I16" s="39"/>
      <c r="J16" s="39"/>
      <c r="K16" s="39"/>
      <c r="L16" s="39"/>
      <c r="M16" s="39"/>
      <c r="N16" s="39"/>
      <c r="O16" s="39"/>
      <c r="P16" s="39"/>
      <c r="Q16" s="39"/>
    </row>
    <row r="17" spans="1:18" ht="20.100000000000001" customHeight="1">
      <c r="A17" s="409" t="s">
        <v>30</v>
      </c>
      <c r="B17" s="409"/>
      <c r="C17" s="409"/>
      <c r="D17" s="409"/>
      <c r="E17" s="409"/>
      <c r="F17" s="409"/>
      <c r="G17" s="409"/>
      <c r="H17" s="409"/>
      <c r="I17" s="409"/>
      <c r="J17" s="409"/>
      <c r="K17" s="409"/>
      <c r="L17" s="409"/>
      <c r="M17" s="409"/>
      <c r="N17" s="409"/>
      <c r="O17" s="409"/>
      <c r="P17" s="409"/>
      <c r="Q17" s="409"/>
      <c r="R17" s="50"/>
    </row>
    <row r="18" spans="1:18" ht="50.1" customHeight="1">
      <c r="B18" s="424" t="s">
        <v>193</v>
      </c>
      <c r="C18" s="477"/>
      <c r="D18" s="477"/>
      <c r="E18" s="477"/>
      <c r="F18" s="477"/>
      <c r="G18" s="477"/>
      <c r="H18" s="477"/>
      <c r="I18" s="477"/>
      <c r="J18" s="477"/>
      <c r="K18" s="477"/>
      <c r="L18" s="477"/>
      <c r="M18" s="477"/>
      <c r="N18" s="477"/>
      <c r="O18" s="477"/>
      <c r="P18" s="477"/>
      <c r="Q18" s="477"/>
    </row>
    <row r="19" spans="1:18" ht="30" customHeight="1">
      <c r="B19" s="304" t="s">
        <v>25</v>
      </c>
      <c r="C19" s="304"/>
      <c r="D19" s="304" t="s">
        <v>31</v>
      </c>
      <c r="E19" s="304"/>
      <c r="F19" s="304"/>
      <c r="G19" s="304"/>
      <c r="H19" s="304" t="s">
        <v>287</v>
      </c>
      <c r="I19" s="304"/>
      <c r="J19" s="304"/>
      <c r="K19" s="304"/>
      <c r="L19" s="304"/>
      <c r="M19" s="304"/>
      <c r="N19" s="304"/>
      <c r="O19" s="304"/>
      <c r="P19" s="304"/>
      <c r="Q19" s="304"/>
    </row>
    <row r="20" spans="1:18" ht="60" customHeight="1">
      <c r="B20" s="478" t="s">
        <v>148</v>
      </c>
      <c r="C20" s="478"/>
      <c r="D20" s="480"/>
      <c r="E20" s="480"/>
      <c r="F20" s="480"/>
      <c r="G20" s="480"/>
      <c r="H20" s="479"/>
      <c r="I20" s="479"/>
      <c r="J20" s="479"/>
      <c r="K20" s="479"/>
      <c r="L20" s="479"/>
      <c r="M20" s="479"/>
      <c r="N20" s="479"/>
      <c r="O20" s="479"/>
      <c r="P20" s="479"/>
      <c r="Q20" s="479"/>
    </row>
    <row r="21" spans="1:18" ht="60" customHeight="1">
      <c r="B21" s="418" t="s">
        <v>32</v>
      </c>
      <c r="C21" s="418"/>
      <c r="D21" s="381"/>
      <c r="E21" s="382"/>
      <c r="F21" s="382"/>
      <c r="G21" s="413"/>
      <c r="H21" s="431"/>
      <c r="I21" s="431"/>
      <c r="J21" s="431"/>
      <c r="K21" s="431"/>
      <c r="L21" s="431"/>
      <c r="M21" s="431"/>
      <c r="N21" s="431"/>
      <c r="O21" s="431"/>
      <c r="P21" s="431"/>
      <c r="Q21" s="431"/>
    </row>
    <row r="22" spans="1:18" ht="60" customHeight="1">
      <c r="B22" s="418" t="s">
        <v>33</v>
      </c>
      <c r="C22" s="418"/>
      <c r="D22" s="381"/>
      <c r="E22" s="382"/>
      <c r="F22" s="382"/>
      <c r="G22" s="413"/>
      <c r="H22" s="431"/>
      <c r="I22" s="431"/>
      <c r="J22" s="431"/>
      <c r="K22" s="431"/>
      <c r="L22" s="431"/>
      <c r="M22" s="431"/>
      <c r="N22" s="431"/>
      <c r="O22" s="431"/>
      <c r="P22" s="431"/>
      <c r="Q22" s="431"/>
    </row>
    <row r="23" spans="1:18" ht="53.25" customHeight="1">
      <c r="B23" s="418" t="s">
        <v>149</v>
      </c>
      <c r="C23" s="418"/>
      <c r="D23" s="381"/>
      <c r="E23" s="382"/>
      <c r="F23" s="382"/>
      <c r="G23" s="413"/>
      <c r="H23" s="431"/>
      <c r="I23" s="431"/>
      <c r="J23" s="431"/>
      <c r="K23" s="431"/>
      <c r="L23" s="431"/>
      <c r="M23" s="431"/>
      <c r="N23" s="431"/>
      <c r="O23" s="431"/>
      <c r="P23" s="431"/>
      <c r="Q23" s="431"/>
    </row>
    <row r="24" spans="1:18" ht="60" customHeight="1">
      <c r="B24" s="418" t="s">
        <v>34</v>
      </c>
      <c r="C24" s="418"/>
      <c r="D24" s="381"/>
      <c r="E24" s="382"/>
      <c r="F24" s="382"/>
      <c r="G24" s="413"/>
      <c r="H24" s="431"/>
      <c r="I24" s="431"/>
      <c r="J24" s="431"/>
      <c r="K24" s="431"/>
      <c r="L24" s="431"/>
      <c r="M24" s="431"/>
      <c r="N24" s="431"/>
      <c r="O24" s="431"/>
      <c r="P24" s="431"/>
      <c r="Q24" s="431"/>
    </row>
    <row r="25" spans="1:18" ht="60" customHeight="1">
      <c r="B25" s="418" t="s">
        <v>35</v>
      </c>
      <c r="C25" s="418"/>
      <c r="D25" s="381"/>
      <c r="E25" s="382"/>
      <c r="F25" s="382"/>
      <c r="G25" s="413"/>
      <c r="H25" s="431"/>
      <c r="I25" s="431"/>
      <c r="J25" s="431"/>
      <c r="K25" s="431"/>
      <c r="L25" s="431"/>
      <c r="M25" s="431"/>
      <c r="N25" s="431"/>
      <c r="O25" s="431"/>
      <c r="P25" s="431"/>
      <c r="Q25" s="431"/>
    </row>
    <row r="26" spans="1:18" ht="47.25" customHeight="1">
      <c r="B26" s="418" t="s">
        <v>36</v>
      </c>
      <c r="C26" s="418"/>
      <c r="D26" s="381"/>
      <c r="E26" s="382"/>
      <c r="F26" s="382"/>
      <c r="G26" s="413"/>
      <c r="H26" s="431"/>
      <c r="I26" s="431"/>
      <c r="J26" s="431"/>
      <c r="K26" s="431"/>
      <c r="L26" s="431"/>
      <c r="M26" s="431"/>
      <c r="N26" s="431"/>
      <c r="O26" s="431"/>
      <c r="P26" s="431"/>
      <c r="Q26" s="431"/>
    </row>
    <row r="27" spans="1:18" ht="50.1" customHeight="1">
      <c r="B27" s="432" t="s">
        <v>150</v>
      </c>
      <c r="C27" s="51" t="s">
        <v>37</v>
      </c>
      <c r="D27" s="440"/>
      <c r="E27" s="441"/>
      <c r="F27" s="441"/>
      <c r="G27" s="442"/>
      <c r="H27" s="443"/>
      <c r="I27" s="443"/>
      <c r="J27" s="443"/>
      <c r="K27" s="443"/>
      <c r="L27" s="443"/>
      <c r="M27" s="443"/>
      <c r="N27" s="443"/>
      <c r="O27" s="443"/>
      <c r="P27" s="443"/>
      <c r="Q27" s="443"/>
    </row>
    <row r="28" spans="1:18" ht="50.1" customHeight="1" thickBot="1">
      <c r="B28" s="433"/>
      <c r="C28" s="52" t="s">
        <v>38</v>
      </c>
      <c r="D28" s="437"/>
      <c r="E28" s="438"/>
      <c r="F28" s="438"/>
      <c r="G28" s="439"/>
      <c r="H28" s="449"/>
      <c r="I28" s="449"/>
      <c r="J28" s="449"/>
      <c r="K28" s="449"/>
      <c r="L28" s="449"/>
      <c r="M28" s="449"/>
      <c r="N28" s="449"/>
      <c r="O28" s="449"/>
      <c r="P28" s="449"/>
      <c r="Q28" s="449"/>
    </row>
    <row r="29" spans="1:18" ht="67.5" customHeight="1" thickTop="1">
      <c r="B29" s="417" t="s">
        <v>151</v>
      </c>
      <c r="C29" s="417"/>
      <c r="D29" s="407" t="str">
        <f>IF(AND(D20="",D21="",D22="",D23="",D24="",D25="",D26="",D27="",D28=""),"",SUM(D20:G28))</f>
        <v/>
      </c>
      <c r="E29" s="408"/>
      <c r="F29" s="408"/>
      <c r="G29" s="434"/>
      <c r="H29" s="430" t="s">
        <v>194</v>
      </c>
      <c r="I29" s="430"/>
      <c r="J29" s="430"/>
      <c r="K29" s="430"/>
      <c r="L29" s="430"/>
      <c r="M29" s="430"/>
      <c r="N29" s="430"/>
      <c r="O29" s="430"/>
      <c r="P29" s="430"/>
      <c r="Q29" s="430"/>
    </row>
    <row r="30" spans="1:18" ht="20.100000000000001" customHeight="1">
      <c r="C30" s="39"/>
      <c r="D30" s="39"/>
      <c r="E30" s="39"/>
    </row>
    <row r="31" spans="1:18" ht="20.100000000000001" customHeight="1">
      <c r="B31" s="444" t="s">
        <v>195</v>
      </c>
      <c r="C31" s="444"/>
      <c r="D31" s="444"/>
      <c r="E31" s="444"/>
      <c r="F31" s="444"/>
      <c r="G31" s="444"/>
      <c r="H31" s="444"/>
      <c r="I31" s="444"/>
      <c r="J31" s="444"/>
      <c r="K31" s="444"/>
      <c r="L31" s="444"/>
      <c r="M31" s="444"/>
      <c r="N31" s="444"/>
      <c r="O31" s="444"/>
      <c r="P31" s="444"/>
      <c r="Q31" s="444"/>
    </row>
    <row r="32" spans="1:18" ht="50.1" customHeight="1">
      <c r="B32" s="304" t="s">
        <v>152</v>
      </c>
      <c r="C32" s="304"/>
      <c r="D32" s="445"/>
      <c r="E32" s="445"/>
      <c r="F32" s="445"/>
      <c r="G32" s="445"/>
      <c r="H32" s="426" t="s">
        <v>179</v>
      </c>
      <c r="I32" s="426"/>
      <c r="J32" s="426"/>
      <c r="K32" s="426"/>
      <c r="L32" s="426"/>
      <c r="M32" s="426"/>
      <c r="N32" s="426"/>
      <c r="O32" s="426"/>
      <c r="P32" s="426"/>
      <c r="Q32" s="426"/>
    </row>
    <row r="33" spans="1:20" ht="20.100000000000001" customHeight="1">
      <c r="B33" s="412" t="s">
        <v>39</v>
      </c>
      <c r="C33" s="412"/>
      <c r="D33" s="412"/>
      <c r="E33" s="412"/>
      <c r="F33" s="412"/>
      <c r="G33" s="412"/>
      <c r="H33" s="412"/>
      <c r="I33" s="412"/>
      <c r="J33" s="412"/>
      <c r="K33" s="412"/>
      <c r="L33" s="412"/>
      <c r="M33" s="412"/>
      <c r="N33" s="412"/>
      <c r="O33" s="412"/>
      <c r="P33" s="412"/>
      <c r="Q33" s="412"/>
    </row>
    <row r="34" spans="1:20" ht="20.100000000000001" customHeight="1">
      <c r="B34" s="39"/>
      <c r="C34" s="39"/>
      <c r="D34" s="39"/>
      <c r="E34" s="39"/>
      <c r="F34" s="39"/>
      <c r="G34" s="39"/>
      <c r="H34" s="39"/>
      <c r="I34" s="39"/>
      <c r="J34" s="39"/>
      <c r="K34" s="39"/>
      <c r="L34" s="39"/>
      <c r="M34" s="39"/>
      <c r="N34" s="39"/>
      <c r="O34" s="39"/>
      <c r="P34" s="39"/>
      <c r="Q34" s="39"/>
    </row>
    <row r="35" spans="1:20" ht="20.100000000000001" customHeight="1">
      <c r="A35" s="409" t="s">
        <v>40</v>
      </c>
      <c r="B35" s="409"/>
      <c r="C35" s="409"/>
      <c r="D35" s="409"/>
      <c r="E35" s="409"/>
      <c r="F35" s="409"/>
      <c r="G35" s="409"/>
      <c r="H35" s="409"/>
      <c r="I35" s="409"/>
      <c r="J35" s="409"/>
      <c r="K35" s="409"/>
      <c r="L35" s="409"/>
      <c r="M35" s="409"/>
      <c r="N35" s="409"/>
      <c r="O35" s="409"/>
      <c r="P35" s="409"/>
      <c r="Q35" s="409"/>
    </row>
    <row r="36" spans="1:20" ht="20.100000000000001" customHeight="1">
      <c r="B36" s="412" t="s">
        <v>153</v>
      </c>
      <c r="C36" s="412"/>
      <c r="D36" s="412"/>
      <c r="E36" s="412"/>
      <c r="F36" s="412"/>
      <c r="G36" s="412"/>
      <c r="H36" s="412"/>
      <c r="I36" s="412"/>
      <c r="J36" s="412"/>
      <c r="K36" s="412"/>
      <c r="L36" s="412"/>
      <c r="M36" s="412"/>
      <c r="N36" s="412"/>
      <c r="O36" s="412"/>
      <c r="P36" s="412"/>
      <c r="Q36" s="412"/>
    </row>
    <row r="37" spans="1:20" ht="20.100000000000001" customHeight="1">
      <c r="A37" s="412" t="s">
        <v>154</v>
      </c>
      <c r="B37" s="412"/>
      <c r="C37" s="412"/>
      <c r="D37" s="412"/>
      <c r="E37" s="412"/>
      <c r="F37" s="412"/>
      <c r="G37" s="412"/>
      <c r="H37" s="412"/>
      <c r="I37" s="412"/>
      <c r="J37" s="412"/>
      <c r="K37" s="412"/>
      <c r="L37" s="412"/>
      <c r="M37" s="412"/>
      <c r="N37" s="412"/>
      <c r="O37" s="412"/>
      <c r="P37" s="412"/>
      <c r="Q37" s="412"/>
    </row>
    <row r="38" spans="1:20" ht="20.100000000000001" customHeight="1">
      <c r="B38" s="398" t="s">
        <v>41</v>
      </c>
      <c r="C38" s="398"/>
      <c r="D38" s="398" t="s">
        <v>42</v>
      </c>
      <c r="E38" s="398"/>
      <c r="F38" s="398"/>
      <c r="G38" s="398" t="s">
        <v>19</v>
      </c>
      <c r="H38" s="398"/>
      <c r="I38" s="398"/>
      <c r="J38" s="398" t="s">
        <v>45</v>
      </c>
      <c r="K38" s="398"/>
      <c r="L38" s="398"/>
      <c r="M38" s="398" t="s">
        <v>47</v>
      </c>
      <c r="N38" s="398"/>
      <c r="O38" s="376"/>
      <c r="P38" s="435" t="s">
        <v>68</v>
      </c>
      <c r="Q38" s="436"/>
    </row>
    <row r="39" spans="1:20" ht="20.100000000000001" customHeight="1">
      <c r="B39" s="417"/>
      <c r="C39" s="417"/>
      <c r="D39" s="417" t="s">
        <v>43</v>
      </c>
      <c r="E39" s="417"/>
      <c r="F39" s="417"/>
      <c r="G39" s="416" t="s">
        <v>44</v>
      </c>
      <c r="H39" s="416"/>
      <c r="I39" s="416"/>
      <c r="J39" s="416" t="s">
        <v>46</v>
      </c>
      <c r="K39" s="416"/>
      <c r="L39" s="416"/>
      <c r="M39" s="416" t="s">
        <v>48</v>
      </c>
      <c r="N39" s="416"/>
      <c r="O39" s="377"/>
      <c r="P39" s="473" t="s">
        <v>49</v>
      </c>
      <c r="Q39" s="416"/>
      <c r="S39" s="31" t="s">
        <v>155</v>
      </c>
      <c r="T39" s="34" t="s">
        <v>82</v>
      </c>
    </row>
    <row r="40" spans="1:20" ht="14.25">
      <c r="B40" s="396"/>
      <c r="C40" s="396"/>
      <c r="D40" s="390"/>
      <c r="E40" s="391"/>
      <c r="F40" s="56" t="s">
        <v>65</v>
      </c>
      <c r="G40" s="384"/>
      <c r="H40" s="385"/>
      <c r="I40" s="84" t="s">
        <v>66</v>
      </c>
      <c r="J40" s="384"/>
      <c r="K40" s="385"/>
      <c r="L40" s="84" t="s">
        <v>66</v>
      </c>
      <c r="M40" s="414" t="str">
        <f t="shared" ref="M40:M49" si="0">IF(D40="","",
   IF(J40="",ROUND(G40*0.65,0),ROUND(J40*0.65,0)))</f>
        <v/>
      </c>
      <c r="N40" s="415"/>
      <c r="O40" s="85" t="s">
        <v>66</v>
      </c>
      <c r="P40" s="86" t="str">
        <f>IF(D40="","",D40*M40)</f>
        <v/>
      </c>
      <c r="Q40" s="84" t="s">
        <v>50</v>
      </c>
      <c r="S40" s="53" t="str">
        <f t="shared" ref="S40:S50" si="1">IF(OR(B40="-",B40="－"),1,"")</f>
        <v/>
      </c>
      <c r="T40" s="40" t="str">
        <f t="shared" ref="T40:T49" si="2">IF(B40&lt;&gt;"",IF(OR(B40="-",B40="－"),"",1),"")</f>
        <v/>
      </c>
    </row>
    <row r="41" spans="1:20" ht="14.25">
      <c r="B41" s="383"/>
      <c r="C41" s="383"/>
      <c r="D41" s="381"/>
      <c r="E41" s="382"/>
      <c r="F41" s="54" t="s">
        <v>65</v>
      </c>
      <c r="G41" s="384"/>
      <c r="H41" s="385"/>
      <c r="I41" s="84" t="s">
        <v>66</v>
      </c>
      <c r="J41" s="384"/>
      <c r="K41" s="385"/>
      <c r="L41" s="84" t="s">
        <v>66</v>
      </c>
      <c r="M41" s="414" t="str">
        <f t="shared" si="0"/>
        <v/>
      </c>
      <c r="N41" s="415"/>
      <c r="O41" s="85" t="s">
        <v>66</v>
      </c>
      <c r="P41" s="86" t="str">
        <f t="shared" ref="P41:P49" si="3">IF(D41="","",D41*M41)</f>
        <v/>
      </c>
      <c r="Q41" s="84" t="s">
        <v>50</v>
      </c>
      <c r="S41" s="53" t="str">
        <f t="shared" si="1"/>
        <v/>
      </c>
      <c r="T41" s="40" t="str">
        <f t="shared" si="2"/>
        <v/>
      </c>
    </row>
    <row r="42" spans="1:20" ht="14.25">
      <c r="B42" s="383"/>
      <c r="C42" s="383"/>
      <c r="D42" s="381"/>
      <c r="E42" s="382"/>
      <c r="F42" s="54" t="s">
        <v>65</v>
      </c>
      <c r="G42" s="384"/>
      <c r="H42" s="385"/>
      <c r="I42" s="84" t="s">
        <v>66</v>
      </c>
      <c r="J42" s="384"/>
      <c r="K42" s="385"/>
      <c r="L42" s="84" t="s">
        <v>66</v>
      </c>
      <c r="M42" s="414" t="str">
        <f t="shared" si="0"/>
        <v/>
      </c>
      <c r="N42" s="415"/>
      <c r="O42" s="85" t="s">
        <v>66</v>
      </c>
      <c r="P42" s="86" t="str">
        <f t="shared" si="3"/>
        <v/>
      </c>
      <c r="Q42" s="84" t="s">
        <v>50</v>
      </c>
      <c r="S42" s="53" t="str">
        <f t="shared" si="1"/>
        <v/>
      </c>
      <c r="T42" s="40" t="str">
        <f t="shared" si="2"/>
        <v/>
      </c>
    </row>
    <row r="43" spans="1:20" ht="14.25">
      <c r="B43" s="383"/>
      <c r="C43" s="383"/>
      <c r="D43" s="381"/>
      <c r="E43" s="382"/>
      <c r="F43" s="54" t="s">
        <v>65</v>
      </c>
      <c r="G43" s="384"/>
      <c r="H43" s="385"/>
      <c r="I43" s="84" t="s">
        <v>66</v>
      </c>
      <c r="J43" s="384"/>
      <c r="K43" s="385"/>
      <c r="L43" s="84" t="s">
        <v>66</v>
      </c>
      <c r="M43" s="414" t="str">
        <f t="shared" si="0"/>
        <v/>
      </c>
      <c r="N43" s="415"/>
      <c r="O43" s="85" t="s">
        <v>66</v>
      </c>
      <c r="P43" s="86" t="str">
        <f t="shared" si="3"/>
        <v/>
      </c>
      <c r="Q43" s="84" t="s">
        <v>50</v>
      </c>
      <c r="S43" s="53" t="str">
        <f t="shared" si="1"/>
        <v/>
      </c>
      <c r="T43" s="40" t="str">
        <f t="shared" si="2"/>
        <v/>
      </c>
    </row>
    <row r="44" spans="1:20" ht="14.25">
      <c r="B44" s="383"/>
      <c r="C44" s="383"/>
      <c r="D44" s="381"/>
      <c r="E44" s="382"/>
      <c r="F44" s="54" t="s">
        <v>65</v>
      </c>
      <c r="G44" s="384"/>
      <c r="H44" s="385"/>
      <c r="I44" s="84" t="s">
        <v>66</v>
      </c>
      <c r="J44" s="384"/>
      <c r="K44" s="385"/>
      <c r="L44" s="84" t="s">
        <v>66</v>
      </c>
      <c r="M44" s="414" t="str">
        <f t="shared" si="0"/>
        <v/>
      </c>
      <c r="N44" s="415"/>
      <c r="O44" s="85" t="s">
        <v>66</v>
      </c>
      <c r="P44" s="86" t="str">
        <f t="shared" si="3"/>
        <v/>
      </c>
      <c r="Q44" s="84" t="s">
        <v>50</v>
      </c>
      <c r="S44" s="53" t="str">
        <f t="shared" si="1"/>
        <v/>
      </c>
      <c r="T44" s="40" t="str">
        <f t="shared" si="2"/>
        <v/>
      </c>
    </row>
    <row r="45" spans="1:20" ht="14.25">
      <c r="B45" s="383"/>
      <c r="C45" s="383"/>
      <c r="D45" s="381"/>
      <c r="E45" s="382"/>
      <c r="F45" s="54" t="s">
        <v>65</v>
      </c>
      <c r="G45" s="384"/>
      <c r="H45" s="385"/>
      <c r="I45" s="84" t="s">
        <v>66</v>
      </c>
      <c r="J45" s="384"/>
      <c r="K45" s="385"/>
      <c r="L45" s="84" t="s">
        <v>66</v>
      </c>
      <c r="M45" s="414" t="str">
        <f t="shared" si="0"/>
        <v/>
      </c>
      <c r="N45" s="415"/>
      <c r="O45" s="85" t="s">
        <v>66</v>
      </c>
      <c r="P45" s="86" t="str">
        <f t="shared" si="3"/>
        <v/>
      </c>
      <c r="Q45" s="84" t="s">
        <v>50</v>
      </c>
      <c r="S45" s="53" t="str">
        <f t="shared" si="1"/>
        <v/>
      </c>
      <c r="T45" s="40" t="str">
        <f t="shared" si="2"/>
        <v/>
      </c>
    </row>
    <row r="46" spans="1:20" ht="14.25">
      <c r="B46" s="383"/>
      <c r="C46" s="383"/>
      <c r="D46" s="381"/>
      <c r="E46" s="382"/>
      <c r="F46" s="54" t="s">
        <v>65</v>
      </c>
      <c r="G46" s="384"/>
      <c r="H46" s="385"/>
      <c r="I46" s="84" t="s">
        <v>66</v>
      </c>
      <c r="J46" s="384"/>
      <c r="K46" s="385"/>
      <c r="L46" s="84" t="s">
        <v>66</v>
      </c>
      <c r="M46" s="414" t="str">
        <f t="shared" si="0"/>
        <v/>
      </c>
      <c r="N46" s="415"/>
      <c r="O46" s="85" t="s">
        <v>66</v>
      </c>
      <c r="P46" s="86" t="str">
        <f t="shared" si="3"/>
        <v/>
      </c>
      <c r="Q46" s="84" t="s">
        <v>50</v>
      </c>
      <c r="S46" s="53" t="str">
        <f t="shared" si="1"/>
        <v/>
      </c>
      <c r="T46" s="40" t="str">
        <f t="shared" si="2"/>
        <v/>
      </c>
    </row>
    <row r="47" spans="1:20" ht="14.25">
      <c r="B47" s="383"/>
      <c r="C47" s="383"/>
      <c r="D47" s="381"/>
      <c r="E47" s="382"/>
      <c r="F47" s="54" t="s">
        <v>65</v>
      </c>
      <c r="G47" s="384"/>
      <c r="H47" s="385"/>
      <c r="I47" s="84" t="s">
        <v>66</v>
      </c>
      <c r="J47" s="384"/>
      <c r="K47" s="385"/>
      <c r="L47" s="84" t="s">
        <v>66</v>
      </c>
      <c r="M47" s="414" t="str">
        <f t="shared" si="0"/>
        <v/>
      </c>
      <c r="N47" s="415"/>
      <c r="O47" s="85" t="s">
        <v>66</v>
      </c>
      <c r="P47" s="86" t="str">
        <f t="shared" si="3"/>
        <v/>
      </c>
      <c r="Q47" s="84" t="s">
        <v>50</v>
      </c>
      <c r="S47" s="53" t="str">
        <f t="shared" si="1"/>
        <v/>
      </c>
      <c r="T47" s="40" t="str">
        <f t="shared" si="2"/>
        <v/>
      </c>
    </row>
    <row r="48" spans="1:20" ht="14.25">
      <c r="B48" s="383"/>
      <c r="C48" s="383"/>
      <c r="D48" s="381"/>
      <c r="E48" s="382"/>
      <c r="F48" s="54" t="s">
        <v>65</v>
      </c>
      <c r="G48" s="384"/>
      <c r="H48" s="385"/>
      <c r="I48" s="84" t="s">
        <v>66</v>
      </c>
      <c r="J48" s="384"/>
      <c r="K48" s="385"/>
      <c r="L48" s="84" t="s">
        <v>66</v>
      </c>
      <c r="M48" s="414" t="str">
        <f t="shared" si="0"/>
        <v/>
      </c>
      <c r="N48" s="415"/>
      <c r="O48" s="85" t="s">
        <v>66</v>
      </c>
      <c r="P48" s="86" t="str">
        <f t="shared" si="3"/>
        <v/>
      </c>
      <c r="Q48" s="84" t="s">
        <v>50</v>
      </c>
      <c r="S48" s="53" t="str">
        <f t="shared" si="1"/>
        <v/>
      </c>
      <c r="T48" s="40" t="str">
        <f t="shared" si="2"/>
        <v/>
      </c>
    </row>
    <row r="49" spans="1:20" ht="14.25">
      <c r="B49" s="383"/>
      <c r="C49" s="383"/>
      <c r="D49" s="381"/>
      <c r="E49" s="382"/>
      <c r="F49" s="54" t="s">
        <v>65</v>
      </c>
      <c r="G49" s="384"/>
      <c r="H49" s="385"/>
      <c r="I49" s="84" t="s">
        <v>66</v>
      </c>
      <c r="J49" s="384"/>
      <c r="K49" s="385"/>
      <c r="L49" s="84" t="s">
        <v>66</v>
      </c>
      <c r="M49" s="414" t="str">
        <f t="shared" si="0"/>
        <v/>
      </c>
      <c r="N49" s="415"/>
      <c r="O49" s="85" t="s">
        <v>66</v>
      </c>
      <c r="P49" s="86" t="str">
        <f t="shared" si="3"/>
        <v/>
      </c>
      <c r="Q49" s="84" t="s">
        <v>50</v>
      </c>
      <c r="S49" s="53" t="str">
        <f t="shared" si="1"/>
        <v/>
      </c>
      <c r="T49" s="40" t="str">
        <f t="shared" si="2"/>
        <v/>
      </c>
    </row>
    <row r="50" spans="1:20" ht="15" thickBot="1">
      <c r="B50" s="461" t="s">
        <v>51</v>
      </c>
      <c r="C50" s="461"/>
      <c r="D50" s="451"/>
      <c r="E50" s="452"/>
      <c r="F50" s="453"/>
      <c r="G50" s="420"/>
      <c r="H50" s="421"/>
      <c r="I50" s="87" t="s">
        <v>66</v>
      </c>
      <c r="J50" s="420"/>
      <c r="K50" s="421"/>
      <c r="L50" s="87" t="s">
        <v>66</v>
      </c>
      <c r="M50" s="428" t="str">
        <f>IF(AND(G50="",J50=""),"",
   IF(J50="",ROUND(G50*0.65,0),ROUND(J50*0.65,0)))</f>
        <v/>
      </c>
      <c r="N50" s="429"/>
      <c r="O50" s="88" t="s">
        <v>66</v>
      </c>
      <c r="P50" s="471"/>
      <c r="Q50" s="472"/>
      <c r="S50" s="53" t="str">
        <f t="shared" si="1"/>
        <v/>
      </c>
      <c r="T50" s="40"/>
    </row>
    <row r="51" spans="1:20" ht="15" thickTop="1">
      <c r="B51" s="450" t="s">
        <v>52</v>
      </c>
      <c r="C51" s="450"/>
      <c r="D51" s="462"/>
      <c r="E51" s="463"/>
      <c r="F51" s="464"/>
      <c r="G51" s="454" t="str">
        <f>IF(AND(G40="",G41="",G42="",G43="",G44="",G45="",G46="",G47="",G48="",G49="",G50=""),"",SUM(G40:H50))</f>
        <v/>
      </c>
      <c r="H51" s="455"/>
      <c r="I51" s="89" t="s">
        <v>66</v>
      </c>
      <c r="J51" s="454" t="str">
        <f>IF(AND(J40="",J41="",J42="",J43="",J44="",J45="",J46="",J47="",J48="",J49="",J50=""),"",SUM(J40:K50))</f>
        <v/>
      </c>
      <c r="K51" s="455"/>
      <c r="L51" s="89" t="s">
        <v>66</v>
      </c>
      <c r="M51" s="454" t="str">
        <f>IF(AND(D40="",D41="",D42="",D43="",D44="",D45="",D46="",D47="",D48="",D49=""),"",SUM(M40:N50))</f>
        <v/>
      </c>
      <c r="N51" s="455"/>
      <c r="O51" s="90" t="s">
        <v>66</v>
      </c>
      <c r="P51" s="91" t="str">
        <f>IF(AND(D40="",D41="",D42="",D43="",D44="",D45="",D46="",D47="",D48="",D49=""),"",SUM(P40:P49))</f>
        <v/>
      </c>
      <c r="Q51" s="89" t="s">
        <v>50</v>
      </c>
    </row>
    <row r="52" spans="1:20" ht="20.100000000000001" customHeight="1">
      <c r="B52" s="422" t="s">
        <v>53</v>
      </c>
      <c r="C52" s="423"/>
      <c r="D52" s="423"/>
      <c r="E52" s="423"/>
      <c r="F52" s="423"/>
      <c r="G52" s="424"/>
      <c r="H52" s="424"/>
      <c r="I52" s="424"/>
      <c r="J52" s="424"/>
      <c r="K52" s="424"/>
      <c r="L52" s="424"/>
      <c r="M52" s="424"/>
      <c r="N52" s="424"/>
      <c r="O52" s="424"/>
      <c r="P52" s="424"/>
      <c r="Q52" s="425"/>
    </row>
    <row r="53" spans="1:20" ht="20.100000000000001" customHeight="1">
      <c r="B53" s="468" t="s">
        <v>54</v>
      </c>
      <c r="C53" s="424"/>
      <c r="D53" s="424"/>
      <c r="E53" s="424"/>
      <c r="F53" s="424"/>
      <c r="G53" s="424"/>
      <c r="H53" s="424"/>
      <c r="I53" s="424"/>
      <c r="J53" s="424"/>
      <c r="K53" s="424"/>
      <c r="L53" s="424"/>
      <c r="M53" s="424"/>
      <c r="N53" s="424"/>
      <c r="O53" s="424"/>
      <c r="P53" s="424"/>
      <c r="Q53" s="425"/>
    </row>
    <row r="54" spans="1:20" ht="39" customHeight="1">
      <c r="B54" s="465"/>
      <c r="C54" s="466"/>
      <c r="D54" s="466"/>
      <c r="E54" s="466"/>
      <c r="F54" s="466"/>
      <c r="G54" s="466"/>
      <c r="H54" s="466"/>
      <c r="I54" s="466"/>
      <c r="J54" s="466"/>
      <c r="K54" s="466"/>
      <c r="L54" s="466"/>
      <c r="M54" s="466"/>
      <c r="N54" s="466"/>
      <c r="O54" s="466"/>
      <c r="P54" s="466"/>
      <c r="Q54" s="467"/>
    </row>
    <row r="55" spans="1:20" ht="20.100000000000001" customHeight="1">
      <c r="C55" s="39"/>
      <c r="D55" s="39"/>
      <c r="E55" s="39"/>
    </row>
    <row r="56" spans="1:20" ht="20.100000000000001" customHeight="1">
      <c r="A56" s="412" t="s">
        <v>55</v>
      </c>
      <c r="B56" s="412"/>
      <c r="C56" s="412"/>
      <c r="D56" s="412"/>
      <c r="E56" s="412"/>
      <c r="F56" s="412"/>
      <c r="G56" s="412"/>
      <c r="H56" s="412"/>
      <c r="I56" s="412"/>
      <c r="J56" s="412"/>
      <c r="K56" s="412"/>
      <c r="L56" s="412"/>
      <c r="M56" s="412"/>
      <c r="N56" s="412"/>
      <c r="O56" s="412"/>
      <c r="P56" s="412"/>
      <c r="Q56" s="412"/>
    </row>
    <row r="57" spans="1:20" ht="20.100000000000001" customHeight="1">
      <c r="B57" s="398" t="s">
        <v>56</v>
      </c>
      <c r="C57" s="398"/>
      <c r="D57" s="398" t="s">
        <v>42</v>
      </c>
      <c r="E57" s="398"/>
      <c r="F57" s="398"/>
      <c r="G57" s="398" t="s">
        <v>57</v>
      </c>
      <c r="H57" s="398"/>
      <c r="I57" s="398"/>
      <c r="J57" s="436" t="s">
        <v>58</v>
      </c>
      <c r="K57" s="436"/>
      <c r="L57" s="436"/>
      <c r="M57" s="436"/>
      <c r="N57" s="398" t="s">
        <v>60</v>
      </c>
      <c r="O57" s="398"/>
      <c r="P57" s="398"/>
      <c r="Q57" s="398"/>
    </row>
    <row r="58" spans="1:20" ht="20.100000000000001" customHeight="1">
      <c r="B58" s="417"/>
      <c r="C58" s="417"/>
      <c r="D58" s="417" t="s">
        <v>43</v>
      </c>
      <c r="E58" s="417"/>
      <c r="F58" s="417"/>
      <c r="G58" s="417" t="s">
        <v>44</v>
      </c>
      <c r="H58" s="417"/>
      <c r="I58" s="417"/>
      <c r="J58" s="417" t="s">
        <v>59</v>
      </c>
      <c r="K58" s="417"/>
      <c r="L58" s="417"/>
      <c r="M58" s="417"/>
      <c r="N58" s="417"/>
      <c r="O58" s="417"/>
      <c r="P58" s="417"/>
      <c r="Q58" s="417"/>
      <c r="S58" s="31" t="s">
        <v>155</v>
      </c>
    </row>
    <row r="59" spans="1:20" ht="14.25">
      <c r="B59" s="221"/>
      <c r="C59" s="223"/>
      <c r="D59" s="390"/>
      <c r="E59" s="391"/>
      <c r="F59" s="56" t="s">
        <v>50</v>
      </c>
      <c r="G59" s="390"/>
      <c r="H59" s="391"/>
      <c r="I59" s="56" t="s">
        <v>14</v>
      </c>
      <c r="J59" s="469" t="str">
        <f>IF(D59="","",D59*G59)</f>
        <v/>
      </c>
      <c r="K59" s="470"/>
      <c r="L59" s="470"/>
      <c r="M59" s="56" t="s">
        <v>50</v>
      </c>
      <c r="N59" s="403"/>
      <c r="O59" s="403"/>
      <c r="P59" s="403"/>
      <c r="Q59" s="403"/>
      <c r="S59" s="53" t="str">
        <f>IF(OR(B59="-",B59="－"),1,"")</f>
        <v/>
      </c>
    </row>
    <row r="60" spans="1:20" ht="14.25">
      <c r="B60" s="402"/>
      <c r="C60" s="402"/>
      <c r="D60" s="381"/>
      <c r="E60" s="382"/>
      <c r="F60" s="54" t="s">
        <v>50</v>
      </c>
      <c r="G60" s="381"/>
      <c r="H60" s="382"/>
      <c r="I60" s="54" t="s">
        <v>14</v>
      </c>
      <c r="J60" s="447" t="str">
        <f>IF(D60="","",D60*G60)</f>
        <v/>
      </c>
      <c r="K60" s="448"/>
      <c r="L60" s="448"/>
      <c r="M60" s="54" t="s">
        <v>50</v>
      </c>
      <c r="N60" s="411"/>
      <c r="O60" s="411"/>
      <c r="P60" s="411"/>
      <c r="Q60" s="411"/>
      <c r="S60" s="53" t="str">
        <f>IF(OR(B60="-",B60="－"),1,"")</f>
        <v/>
      </c>
    </row>
    <row r="61" spans="1:20" ht="14.25">
      <c r="B61" s="402"/>
      <c r="C61" s="402"/>
      <c r="D61" s="381"/>
      <c r="E61" s="382"/>
      <c r="F61" s="54" t="s">
        <v>50</v>
      </c>
      <c r="G61" s="381"/>
      <c r="H61" s="382"/>
      <c r="I61" s="54" t="s">
        <v>14</v>
      </c>
      <c r="J61" s="447" t="str">
        <f>IF(D61="","",D61*G61)</f>
        <v/>
      </c>
      <c r="K61" s="448"/>
      <c r="L61" s="448"/>
      <c r="M61" s="54" t="s">
        <v>50</v>
      </c>
      <c r="N61" s="411"/>
      <c r="O61" s="411"/>
      <c r="P61" s="411"/>
      <c r="Q61" s="411"/>
      <c r="S61" s="53" t="str">
        <f>IF(OR(B61="-",B61="－"),1,"")</f>
        <v/>
      </c>
    </row>
    <row r="62" spans="1:20" ht="14.25">
      <c r="B62" s="402"/>
      <c r="C62" s="402"/>
      <c r="D62" s="381"/>
      <c r="E62" s="382"/>
      <c r="F62" s="54" t="s">
        <v>50</v>
      </c>
      <c r="G62" s="381"/>
      <c r="H62" s="382"/>
      <c r="I62" s="54" t="s">
        <v>14</v>
      </c>
      <c r="J62" s="447" t="str">
        <f>IF(D62="","",D62*G62)</f>
        <v/>
      </c>
      <c r="K62" s="448"/>
      <c r="L62" s="448"/>
      <c r="M62" s="54" t="s">
        <v>50</v>
      </c>
      <c r="N62" s="411"/>
      <c r="O62" s="411"/>
      <c r="P62" s="411"/>
      <c r="Q62" s="411"/>
      <c r="S62" s="53" t="str">
        <f>IF(OR(B62="-",B62="－"),1,"")</f>
        <v/>
      </c>
    </row>
    <row r="63" spans="1:20" ht="15" thickBot="1">
      <c r="B63" s="410"/>
      <c r="C63" s="410"/>
      <c r="D63" s="394"/>
      <c r="E63" s="395"/>
      <c r="F63" s="55" t="s">
        <v>50</v>
      </c>
      <c r="G63" s="394"/>
      <c r="H63" s="395"/>
      <c r="I63" s="55" t="s">
        <v>14</v>
      </c>
      <c r="J63" s="392" t="str">
        <f>IF(D63="","",D63*G63)</f>
        <v/>
      </c>
      <c r="K63" s="393"/>
      <c r="L63" s="393"/>
      <c r="M63" s="55" t="s">
        <v>50</v>
      </c>
      <c r="N63" s="427"/>
      <c r="O63" s="427"/>
      <c r="P63" s="427"/>
      <c r="Q63" s="427"/>
      <c r="S63" s="53" t="str">
        <f>IF(OR(B63="-",B63="－"),1,"")</f>
        <v/>
      </c>
    </row>
    <row r="64" spans="1:20" ht="15" thickTop="1">
      <c r="B64" s="419" t="s">
        <v>52</v>
      </c>
      <c r="C64" s="419"/>
      <c r="D64" s="458"/>
      <c r="E64" s="459"/>
      <c r="F64" s="460"/>
      <c r="G64" s="407" t="str">
        <f>IF(AND(D59="",D60="",D61="",D62="",D63=""),"",SUM(G59:H63))</f>
        <v/>
      </c>
      <c r="H64" s="408"/>
      <c r="I64" s="57" t="s">
        <v>14</v>
      </c>
      <c r="J64" s="456" t="str">
        <f>IF(AND(D59="",D60="",D61="",D62="",D63=""),"",SUM(J59:L63))</f>
        <v/>
      </c>
      <c r="K64" s="457"/>
      <c r="L64" s="457"/>
      <c r="M64" s="57" t="s">
        <v>50</v>
      </c>
      <c r="N64" s="446"/>
      <c r="O64" s="446"/>
      <c r="P64" s="446"/>
      <c r="Q64" s="446"/>
    </row>
    <row r="65" spans="1:20" ht="20.100000000000001" customHeight="1">
      <c r="B65" s="412" t="s">
        <v>61</v>
      </c>
      <c r="C65" s="412"/>
      <c r="D65" s="412"/>
      <c r="E65" s="412"/>
      <c r="F65" s="412"/>
      <c r="G65" s="412"/>
      <c r="H65" s="412"/>
      <c r="I65" s="412"/>
      <c r="J65" s="412"/>
      <c r="K65" s="412"/>
      <c r="L65" s="412"/>
      <c r="M65" s="412"/>
      <c r="N65" s="412"/>
      <c r="O65" s="412"/>
      <c r="P65" s="412"/>
      <c r="Q65" s="412"/>
    </row>
    <row r="66" spans="1:20" ht="20.100000000000001" customHeight="1">
      <c r="C66" s="39"/>
      <c r="D66" s="39"/>
      <c r="E66" s="39"/>
    </row>
    <row r="67" spans="1:20" ht="20.100000000000001" customHeight="1">
      <c r="A67" s="412" t="s">
        <v>90</v>
      </c>
      <c r="B67" s="412"/>
      <c r="C67" s="412"/>
      <c r="D67" s="412"/>
      <c r="E67" s="412"/>
      <c r="F67" s="412"/>
      <c r="G67" s="412"/>
      <c r="H67" s="412"/>
      <c r="I67" s="412"/>
      <c r="J67" s="412"/>
      <c r="K67" s="412"/>
      <c r="L67" s="412"/>
      <c r="M67" s="412"/>
      <c r="N67" s="412"/>
      <c r="O67" s="412"/>
      <c r="P67" s="412"/>
      <c r="Q67" s="412"/>
    </row>
    <row r="68" spans="1:20" ht="20.100000000000001" customHeight="1">
      <c r="A68" s="39"/>
      <c r="B68" s="305" t="s">
        <v>89</v>
      </c>
      <c r="C68" s="305"/>
      <c r="D68" s="399"/>
      <c r="E68" s="400"/>
      <c r="F68" s="401"/>
      <c r="G68" s="39"/>
      <c r="H68" s="39"/>
      <c r="I68" s="39"/>
      <c r="J68" s="39"/>
      <c r="K68" s="39"/>
      <c r="L68" s="39"/>
      <c r="M68" s="39"/>
      <c r="N68" s="39"/>
      <c r="O68" s="39"/>
      <c r="P68" s="39"/>
      <c r="Q68" s="39"/>
    </row>
    <row r="69" spans="1:20" ht="51" customHeight="1">
      <c r="A69" s="39"/>
      <c r="B69" s="183" t="s">
        <v>83</v>
      </c>
      <c r="C69" s="169"/>
      <c r="D69" s="404"/>
      <c r="E69" s="405"/>
      <c r="F69" s="405"/>
      <c r="G69" s="405"/>
      <c r="H69" s="405"/>
      <c r="I69" s="405"/>
      <c r="J69" s="405"/>
      <c r="K69" s="405"/>
      <c r="L69" s="405"/>
      <c r="M69" s="405"/>
      <c r="N69" s="405"/>
      <c r="O69" s="405"/>
      <c r="P69" s="405"/>
      <c r="Q69" s="406"/>
    </row>
    <row r="70" spans="1:20" ht="20.100000000000001" customHeight="1">
      <c r="C70" s="39"/>
      <c r="D70" s="39"/>
      <c r="E70" s="39"/>
    </row>
    <row r="71" spans="1:20" ht="20.100000000000001" customHeight="1">
      <c r="A71" s="409" t="s">
        <v>69</v>
      </c>
      <c r="B71" s="409"/>
      <c r="C71" s="409"/>
      <c r="D71" s="409"/>
      <c r="E71" s="409"/>
      <c r="F71" s="409"/>
      <c r="G71" s="409"/>
      <c r="H71" s="409"/>
      <c r="I71" s="409"/>
      <c r="J71" s="409"/>
      <c r="K71" s="409"/>
      <c r="L71" s="409"/>
      <c r="M71" s="409"/>
      <c r="N71" s="409"/>
      <c r="O71" s="409"/>
      <c r="P71" s="409"/>
      <c r="Q71" s="409"/>
    </row>
    <row r="72" spans="1:20" ht="20.100000000000001" customHeight="1">
      <c r="B72" s="304" t="s">
        <v>62</v>
      </c>
      <c r="C72" s="304"/>
      <c r="D72" s="304"/>
      <c r="E72" s="304"/>
      <c r="F72" s="304"/>
      <c r="G72" s="398" t="s">
        <v>63</v>
      </c>
      <c r="H72" s="398"/>
      <c r="I72" s="398"/>
      <c r="J72" s="398"/>
      <c r="K72" s="398"/>
      <c r="L72" s="398"/>
      <c r="M72" s="398"/>
      <c r="N72" s="398"/>
      <c r="O72" s="398"/>
      <c r="P72" s="398" t="s">
        <v>64</v>
      </c>
      <c r="Q72" s="304"/>
      <c r="S72" s="31" t="s">
        <v>155</v>
      </c>
    </row>
    <row r="73" spans="1:20" ht="14.25">
      <c r="B73" s="397"/>
      <c r="C73" s="397"/>
      <c r="D73" s="397"/>
      <c r="E73" s="397"/>
      <c r="F73" s="397"/>
      <c r="G73" s="396"/>
      <c r="H73" s="396"/>
      <c r="I73" s="396"/>
      <c r="J73" s="396"/>
      <c r="K73" s="396"/>
      <c r="L73" s="396"/>
      <c r="M73" s="396"/>
      <c r="N73" s="396"/>
      <c r="O73" s="396"/>
      <c r="P73" s="83"/>
      <c r="Q73" s="56" t="s">
        <v>50</v>
      </c>
      <c r="S73" s="53" t="str">
        <f>IF(OR(B73="-",B73="－",B73="なし"),1,"")</f>
        <v/>
      </c>
      <c r="T73" s="40" t="str">
        <f>IF(B73&lt;&gt;"",IF(OR(B73="-",B73="－",B73="なし"),"",1),"")</f>
        <v/>
      </c>
    </row>
    <row r="74" spans="1:20" ht="14.25">
      <c r="B74" s="402"/>
      <c r="C74" s="402"/>
      <c r="D74" s="402"/>
      <c r="E74" s="402"/>
      <c r="F74" s="402"/>
      <c r="G74" s="396"/>
      <c r="H74" s="396"/>
      <c r="I74" s="396"/>
      <c r="J74" s="396"/>
      <c r="K74" s="396"/>
      <c r="L74" s="396"/>
      <c r="M74" s="396"/>
      <c r="N74" s="396"/>
      <c r="O74" s="396"/>
      <c r="P74" s="83"/>
      <c r="Q74" s="54" t="s">
        <v>50</v>
      </c>
      <c r="S74" s="53" t="str">
        <f>IF(OR(B74="-",B74="－",B74="なし"),1,"")</f>
        <v/>
      </c>
      <c r="T74" s="40" t="str">
        <f>IF(B74&lt;&gt;"",IF(OR(B74="-",B74="－",B74="なし"),"",1),"")</f>
        <v/>
      </c>
    </row>
    <row r="75" spans="1:20" ht="14.25">
      <c r="B75" s="402"/>
      <c r="C75" s="402"/>
      <c r="D75" s="402"/>
      <c r="E75" s="402"/>
      <c r="F75" s="402"/>
      <c r="G75" s="396"/>
      <c r="H75" s="396"/>
      <c r="I75" s="396"/>
      <c r="J75" s="396"/>
      <c r="K75" s="396"/>
      <c r="L75" s="396"/>
      <c r="M75" s="396"/>
      <c r="N75" s="396"/>
      <c r="O75" s="396"/>
      <c r="P75" s="83"/>
      <c r="Q75" s="54" t="s">
        <v>50</v>
      </c>
      <c r="S75" s="53" t="str">
        <f>IF(OR(B75="-",B75="－",B75="なし"),1,"")</f>
        <v/>
      </c>
      <c r="T75" s="40" t="str">
        <f>IF(B75&lt;&gt;"",IF(OR(B75="-",B75="－",B75="なし"),"",1),"")</f>
        <v/>
      </c>
    </row>
    <row r="76" spans="1:20" ht="14.25">
      <c r="B76" s="402"/>
      <c r="C76" s="402"/>
      <c r="D76" s="402"/>
      <c r="E76" s="402"/>
      <c r="F76" s="402"/>
      <c r="G76" s="396"/>
      <c r="H76" s="396"/>
      <c r="I76" s="396"/>
      <c r="J76" s="396"/>
      <c r="K76" s="396"/>
      <c r="L76" s="396"/>
      <c r="M76" s="396"/>
      <c r="N76" s="396"/>
      <c r="O76" s="396"/>
      <c r="P76" s="83"/>
      <c r="Q76" s="54" t="s">
        <v>50</v>
      </c>
      <c r="S76" s="53" t="str">
        <f>IF(OR(B76="-",B76="－",B76="なし"),1,"")</f>
        <v/>
      </c>
      <c r="T76" s="40" t="str">
        <f>IF(B76&lt;&gt;"",IF(OR(B76="-",B76="－",B76="なし"),"",1),"")</f>
        <v/>
      </c>
    </row>
    <row r="77" spans="1:20" ht="15" thickBot="1">
      <c r="B77" s="410"/>
      <c r="C77" s="410"/>
      <c r="D77" s="410"/>
      <c r="E77" s="410"/>
      <c r="F77" s="410"/>
      <c r="G77" s="396"/>
      <c r="H77" s="396"/>
      <c r="I77" s="396"/>
      <c r="J77" s="396"/>
      <c r="K77" s="396"/>
      <c r="L77" s="396"/>
      <c r="M77" s="396"/>
      <c r="N77" s="396"/>
      <c r="O77" s="396"/>
      <c r="P77" s="83"/>
      <c r="Q77" s="55" t="s">
        <v>50</v>
      </c>
      <c r="S77" s="53" t="str">
        <f>IF(OR(B77="-",B77="－",B77="なし"),1,"")</f>
        <v/>
      </c>
      <c r="T77" s="40" t="str">
        <f>IF(B77&lt;&gt;"",IF(OR(B77="-",B77="－",B77="なし"),"",1),"")</f>
        <v/>
      </c>
    </row>
    <row r="78" spans="1:20" ht="15" thickTop="1">
      <c r="B78" s="386" t="s">
        <v>67</v>
      </c>
      <c r="C78" s="387" t="s">
        <v>52</v>
      </c>
      <c r="D78" s="387"/>
      <c r="E78" s="387"/>
      <c r="F78" s="388"/>
      <c r="G78" s="389"/>
      <c r="H78" s="389"/>
      <c r="I78" s="389"/>
      <c r="J78" s="389"/>
      <c r="K78" s="389"/>
      <c r="L78" s="389"/>
      <c r="M78" s="389"/>
      <c r="N78" s="389"/>
      <c r="O78" s="389"/>
      <c r="P78" s="82" t="str">
        <f>IF(AND(P73="",P74="",P75="",P76="",P77=""),"",SUM(P73:P77))</f>
        <v/>
      </c>
      <c r="Q78" s="57" t="s">
        <v>50</v>
      </c>
    </row>
    <row r="79" spans="1:20" ht="20.100000000000001" customHeight="1">
      <c r="C79" s="39"/>
      <c r="D79" s="39"/>
      <c r="E79" s="39"/>
    </row>
  </sheetData>
  <sheetProtection sheet="1" selectLockedCells="1"/>
  <dataConsolidate/>
  <mergeCells count="213">
    <mergeCell ref="S2:S3"/>
    <mergeCell ref="K6:Q7"/>
    <mergeCell ref="H7:J7"/>
    <mergeCell ref="B12:D12"/>
    <mergeCell ref="B11:D11"/>
    <mergeCell ref="K10:Q10"/>
    <mergeCell ref="H9:J9"/>
    <mergeCell ref="E9:G9"/>
    <mergeCell ref="E8:G8"/>
    <mergeCell ref="A4:Q4"/>
    <mergeCell ref="E7:G7"/>
    <mergeCell ref="E6:J6"/>
    <mergeCell ref="E12:G12"/>
    <mergeCell ref="A2:Q2"/>
    <mergeCell ref="B5:Q5"/>
    <mergeCell ref="B10:D10"/>
    <mergeCell ref="K12:Q12"/>
    <mergeCell ref="K11:Q11"/>
    <mergeCell ref="B8:D8"/>
    <mergeCell ref="B6:D7"/>
    <mergeCell ref="B9:D9"/>
    <mergeCell ref="H8:J8"/>
    <mergeCell ref="K9:Q9"/>
    <mergeCell ref="K8:Q8"/>
    <mergeCell ref="H24:Q24"/>
    <mergeCell ref="H19:Q19"/>
    <mergeCell ref="D21:G21"/>
    <mergeCell ref="D20:G20"/>
    <mergeCell ref="B14:Q14"/>
    <mergeCell ref="H11:J11"/>
    <mergeCell ref="E11:G11"/>
    <mergeCell ref="H10:J10"/>
    <mergeCell ref="H12:J12"/>
    <mergeCell ref="B13:D13"/>
    <mergeCell ref="E10:G10"/>
    <mergeCell ref="H13:J13"/>
    <mergeCell ref="H21:Q21"/>
    <mergeCell ref="H22:Q22"/>
    <mergeCell ref="H23:Q23"/>
    <mergeCell ref="B24:C24"/>
    <mergeCell ref="B23:C23"/>
    <mergeCell ref="B15:Q15"/>
    <mergeCell ref="B21:C21"/>
    <mergeCell ref="B19:C19"/>
    <mergeCell ref="D22:G22"/>
    <mergeCell ref="B38:C39"/>
    <mergeCell ref="P39:Q39"/>
    <mergeCell ref="K13:Q13"/>
    <mergeCell ref="G46:H46"/>
    <mergeCell ref="B45:C45"/>
    <mergeCell ref="J40:K40"/>
    <mergeCell ref="D42:E42"/>
    <mergeCell ref="J49:K49"/>
    <mergeCell ref="E13:G13"/>
    <mergeCell ref="G42:H42"/>
    <mergeCell ref="J42:K42"/>
    <mergeCell ref="D40:E40"/>
    <mergeCell ref="G40:H40"/>
    <mergeCell ref="B29:C29"/>
    <mergeCell ref="B32:C32"/>
    <mergeCell ref="B36:Q36"/>
    <mergeCell ref="A17:Q17"/>
    <mergeCell ref="B18:Q18"/>
    <mergeCell ref="G38:I38"/>
    <mergeCell ref="B20:C20"/>
    <mergeCell ref="D23:G23"/>
    <mergeCell ref="D24:G24"/>
    <mergeCell ref="D19:G19"/>
    <mergeCell ref="H20:Q20"/>
    <mergeCell ref="B72:F72"/>
    <mergeCell ref="J64:L64"/>
    <mergeCell ref="D64:F64"/>
    <mergeCell ref="B50:C50"/>
    <mergeCell ref="D51:F51"/>
    <mergeCell ref="J61:L61"/>
    <mergeCell ref="J51:K51"/>
    <mergeCell ref="J47:K47"/>
    <mergeCell ref="N60:Q60"/>
    <mergeCell ref="B54:Q54"/>
    <mergeCell ref="B53:Q53"/>
    <mergeCell ref="J59:L59"/>
    <mergeCell ref="P50:Q50"/>
    <mergeCell ref="J57:M57"/>
    <mergeCell ref="J48:K48"/>
    <mergeCell ref="G60:H60"/>
    <mergeCell ref="M51:N51"/>
    <mergeCell ref="G57:I57"/>
    <mergeCell ref="G49:H49"/>
    <mergeCell ref="N57:Q58"/>
    <mergeCell ref="P72:Q72"/>
    <mergeCell ref="G48:H48"/>
    <mergeCell ref="G50:H50"/>
    <mergeCell ref="B49:C49"/>
    <mergeCell ref="B77:F77"/>
    <mergeCell ref="G77:O77"/>
    <mergeCell ref="B76:F76"/>
    <mergeCell ref="G76:O76"/>
    <mergeCell ref="B75:F75"/>
    <mergeCell ref="G75:O75"/>
    <mergeCell ref="M48:N48"/>
    <mergeCell ref="M40:N40"/>
    <mergeCell ref="D60:E60"/>
    <mergeCell ref="B61:C61"/>
    <mergeCell ref="J62:L62"/>
    <mergeCell ref="N62:Q62"/>
    <mergeCell ref="B62:C62"/>
    <mergeCell ref="A56:Q56"/>
    <mergeCell ref="D58:F58"/>
    <mergeCell ref="D57:F57"/>
    <mergeCell ref="J58:M58"/>
    <mergeCell ref="G58:I58"/>
    <mergeCell ref="D62:E62"/>
    <mergeCell ref="B60:C60"/>
    <mergeCell ref="B57:C58"/>
    <mergeCell ref="B51:C51"/>
    <mergeCell ref="D50:F50"/>
    <mergeCell ref="G51:H51"/>
    <mergeCell ref="B69:C69"/>
    <mergeCell ref="H25:Q25"/>
    <mergeCell ref="B26:C26"/>
    <mergeCell ref="D38:F38"/>
    <mergeCell ref="J38:L38"/>
    <mergeCell ref="A37:Q37"/>
    <mergeCell ref="B27:B28"/>
    <mergeCell ref="D29:G29"/>
    <mergeCell ref="P38:Q38"/>
    <mergeCell ref="M38:O38"/>
    <mergeCell ref="A35:Q35"/>
    <mergeCell ref="D25:G25"/>
    <mergeCell ref="D28:G28"/>
    <mergeCell ref="D27:G27"/>
    <mergeCell ref="H27:Q27"/>
    <mergeCell ref="B31:Q31"/>
    <mergeCell ref="B25:C25"/>
    <mergeCell ref="H26:Q26"/>
    <mergeCell ref="D32:G32"/>
    <mergeCell ref="D61:E61"/>
    <mergeCell ref="B65:Q65"/>
    <mergeCell ref="N64:Q64"/>
    <mergeCell ref="J60:L60"/>
    <mergeCell ref="H28:Q28"/>
    <mergeCell ref="M42:N42"/>
    <mergeCell ref="G47:H47"/>
    <mergeCell ref="D45:E45"/>
    <mergeCell ref="D47:E47"/>
    <mergeCell ref="D48:E48"/>
    <mergeCell ref="B22:C22"/>
    <mergeCell ref="D43:E43"/>
    <mergeCell ref="B64:C64"/>
    <mergeCell ref="J50:K50"/>
    <mergeCell ref="B52:Q52"/>
    <mergeCell ref="H32:Q32"/>
    <mergeCell ref="N63:Q63"/>
    <mergeCell ref="M49:N49"/>
    <mergeCell ref="M47:N47"/>
    <mergeCell ref="M44:N44"/>
    <mergeCell ref="G44:H44"/>
    <mergeCell ref="M50:N50"/>
    <mergeCell ref="G43:H43"/>
    <mergeCell ref="J43:K43"/>
    <mergeCell ref="G45:H45"/>
    <mergeCell ref="H29:Q29"/>
    <mergeCell ref="B33:Q33"/>
    <mergeCell ref="B46:C46"/>
    <mergeCell ref="D46:E46"/>
    <mergeCell ref="A71:Q71"/>
    <mergeCell ref="B63:C63"/>
    <mergeCell ref="N61:Q61"/>
    <mergeCell ref="A67:Q67"/>
    <mergeCell ref="G63:H63"/>
    <mergeCell ref="D26:G26"/>
    <mergeCell ref="B40:C40"/>
    <mergeCell ref="D49:E49"/>
    <mergeCell ref="B47:C47"/>
    <mergeCell ref="B48:C48"/>
    <mergeCell ref="M45:N45"/>
    <mergeCell ref="M46:N46"/>
    <mergeCell ref="J46:K46"/>
    <mergeCell ref="B44:C44"/>
    <mergeCell ref="J39:L39"/>
    <mergeCell ref="J45:K45"/>
    <mergeCell ref="J44:K44"/>
    <mergeCell ref="M41:N41"/>
    <mergeCell ref="M43:N43"/>
    <mergeCell ref="D39:F39"/>
    <mergeCell ref="G39:I39"/>
    <mergeCell ref="M39:O39"/>
    <mergeCell ref="D41:E41"/>
    <mergeCell ref="G41:H41"/>
    <mergeCell ref="D44:E44"/>
    <mergeCell ref="B43:C43"/>
    <mergeCell ref="B41:C41"/>
    <mergeCell ref="B42:C42"/>
    <mergeCell ref="J41:K41"/>
    <mergeCell ref="B78:F78"/>
    <mergeCell ref="G78:O78"/>
    <mergeCell ref="G59:H59"/>
    <mergeCell ref="G62:H62"/>
    <mergeCell ref="B59:C59"/>
    <mergeCell ref="J63:L63"/>
    <mergeCell ref="D63:E63"/>
    <mergeCell ref="D59:E59"/>
    <mergeCell ref="G73:O73"/>
    <mergeCell ref="B73:F73"/>
    <mergeCell ref="G72:O72"/>
    <mergeCell ref="B68:C68"/>
    <mergeCell ref="D68:F68"/>
    <mergeCell ref="G61:H61"/>
    <mergeCell ref="B74:F74"/>
    <mergeCell ref="G74:O74"/>
    <mergeCell ref="N59:Q59"/>
    <mergeCell ref="D69:Q69"/>
    <mergeCell ref="G64:H64"/>
  </mergeCells>
  <phoneticPr fontId="3"/>
  <conditionalFormatting sqref="B40:C40">
    <cfRule type="expression" dxfId="25" priority="8" stopIfTrue="1">
      <formula>IF(SUM($S$40:$S$50)&gt;=1,SUM($S$40:$S$50)&lt;1,B40="")</formula>
    </cfRule>
  </conditionalFormatting>
  <conditionalFormatting sqref="B41:C49">
    <cfRule type="expression" dxfId="24" priority="7" stopIfTrue="1">
      <formula>IF(SUM($S$40:$S$50)&gt;=1,SUM($S$40:$S$50)&lt;1,B41="")</formula>
    </cfRule>
  </conditionalFormatting>
  <conditionalFormatting sqref="B59:C63">
    <cfRule type="expression" dxfId="23" priority="29" stopIfTrue="1">
      <formula>IF(SUM($S$59:$S$63)&gt;=1,SUM($S$59:$S$63)&lt;1,B59="")</formula>
    </cfRule>
  </conditionalFormatting>
  <conditionalFormatting sqref="B73:F77">
    <cfRule type="expression" dxfId="22" priority="32" stopIfTrue="1">
      <formula>IF(SUM($S$73:$S$77)&gt;=1,SUM($S$73:$S$77)&lt;1,B73="")</formula>
    </cfRule>
  </conditionalFormatting>
  <conditionalFormatting sqref="B54:Q54">
    <cfRule type="expression" dxfId="21" priority="42" stopIfTrue="1">
      <formula>AND(($G$51-$J$51)&lt;&gt;0,$B$54="",OR(J40&lt;&gt;"",J41&lt;&gt;"",J42&lt;&gt;"",J43&lt;&gt;"",J44&lt;&gt;"",J45&lt;&gt;"",J46&lt;&gt;"",J47&lt;&gt;"",J48&lt;&gt;"",J49&lt;&gt;"",J50&lt;&gt;""))</formula>
    </cfRule>
  </conditionalFormatting>
  <conditionalFormatting sqref="D40:E49 G40:H49 J40:K49 D59:E63 G59:H63 G73:P77">
    <cfRule type="expression" dxfId="20" priority="22" stopIfTrue="1">
      <formula>AND($B40&lt;&gt;"",$S40&lt;&gt;1,D40="")</formula>
    </cfRule>
  </conditionalFormatting>
  <conditionalFormatting sqref="D68:F68">
    <cfRule type="expression" dxfId="19" priority="30" stopIfTrue="1">
      <formula>$D$68=""</formula>
    </cfRule>
  </conditionalFormatting>
  <conditionalFormatting sqref="D69:Q69">
    <cfRule type="expression" dxfId="18" priority="31" stopIfTrue="1">
      <formula>AND($D$68&gt;0,$D$69="")</formula>
    </cfRule>
  </conditionalFormatting>
  <conditionalFormatting sqref="E8:G8">
    <cfRule type="expression" dxfId="17" priority="3" stopIfTrue="1">
      <formula>$E$8=""</formula>
    </cfRule>
  </conditionalFormatting>
  <conditionalFormatting sqref="E9:G9">
    <cfRule type="expression" dxfId="16" priority="2" stopIfTrue="1">
      <formula>$E$9=""</formula>
    </cfRule>
  </conditionalFormatting>
  <conditionalFormatting sqref="E10:G10 H11:J11">
    <cfRule type="cellIs" dxfId="15" priority="24" stopIfTrue="1" operator="greaterThan">
      <formula>0</formula>
    </cfRule>
  </conditionalFormatting>
  <conditionalFormatting sqref="E11:G11 D20:Q28">
    <cfRule type="expression" dxfId="14" priority="23" stopIfTrue="1">
      <formula>D11=""</formula>
    </cfRule>
  </conditionalFormatting>
  <conditionalFormatting sqref="E12:G12">
    <cfRule type="expression" dxfId="13" priority="1" stopIfTrue="1">
      <formula>$E$12=""</formula>
    </cfRule>
  </conditionalFormatting>
  <conditionalFormatting sqref="G50:H50">
    <cfRule type="expression" dxfId="12" priority="4" stopIfTrue="1">
      <formula>AND(SUM($T$40:$T$50)&gt;0,G50="")</formula>
    </cfRule>
  </conditionalFormatting>
  <conditionalFormatting sqref="G51:H51">
    <cfRule type="expression" dxfId="11" priority="18" stopIfTrue="1">
      <formula>$G$51=0</formula>
    </cfRule>
  </conditionalFormatting>
  <conditionalFormatting sqref="H8:J10 H12:J12 D32:G32">
    <cfRule type="expression" dxfId="10" priority="38" stopIfTrue="1">
      <formula>AND(OR($V$3=1,$W$3=1,$X$3=1),D8="")</formula>
    </cfRule>
    <cfRule type="expression" dxfId="9" priority="39" stopIfTrue="1">
      <formula>AND(OR($T$3=1),D8&lt;&gt;"-",D8&lt;&gt;"－",D8&lt;&gt;"",D8&lt;&gt;0)</formula>
    </cfRule>
  </conditionalFormatting>
  <conditionalFormatting sqref="J50:K50">
    <cfRule type="expression" dxfId="8" priority="5" stopIfTrue="1">
      <formula>AND(SUM($T$40:$T$50)&gt;0,J50="")</formula>
    </cfRule>
    <cfRule type="expression" dxfId="7" priority="26" stopIfTrue="1">
      <formula>AND(SUM($T$40:$T$50)&gt;0,J50="")</formula>
    </cfRule>
  </conditionalFormatting>
  <conditionalFormatting sqref="J51:K51">
    <cfRule type="expression" dxfId="6" priority="17" stopIfTrue="1">
      <formula>$J$51=0</formula>
    </cfRule>
  </conditionalFormatting>
  <conditionalFormatting sqref="N59:Q63">
    <cfRule type="expression" dxfId="5" priority="28" stopIfTrue="1">
      <formula>AND($B59&lt;&gt;"",$S59&lt;&gt;1,N59="")</formula>
    </cfRule>
  </conditionalFormatting>
  <conditionalFormatting sqref="R8">
    <cfRule type="expression" dxfId="4" priority="36" stopIfTrue="1">
      <formula>SUM($E$8:$J$8)=SUM($P$51,$J$64,$D$68)</formula>
    </cfRule>
  </conditionalFormatting>
  <conditionalFormatting sqref="R9">
    <cfRule type="expression" dxfId="3" priority="33" stopIfTrue="1">
      <formula>SUM($E$9:$J$9)=SUM($P$78)</formula>
    </cfRule>
  </conditionalFormatting>
  <conditionalFormatting sqref="R10">
    <cfRule type="expression" dxfId="2" priority="37" stopIfTrue="1">
      <formula>IF(OR($V$3=1,$W$3=1,$X$3=1),AND($H$10=$E$13,$H$10=$D$32,$E$13=$D$32,$H$10&gt;=$E$11),OR($H$10=0,$H$10="",$H$10="-",$H$10="－"))</formula>
    </cfRule>
  </conditionalFormatting>
  <conditionalFormatting sqref="R11">
    <cfRule type="expression" dxfId="1" priority="34" stopIfTrue="1">
      <formula>$E$11-ROUNDDOWN($E$11,-5)=0</formula>
    </cfRule>
  </conditionalFormatting>
  <conditionalFormatting sqref="R13">
    <cfRule type="expression" dxfId="0" priority="35" stopIfTrue="1">
      <formula>IF(OR($V$3=1,$W$3=1,$X$3=1),AND($E$13=$D$32,$H$13=$D$29),IF($T$3=1,$E$13=$D$29,$T$3&lt;&gt;1))</formula>
    </cfRule>
  </conditionalFormatting>
  <dataValidations count="1">
    <dataValidation imeMode="off" allowBlank="1" showInputMessage="1" showErrorMessage="1" sqref="R1:S1 D32:G32 D40:E49 D20:G28 P73:P77 D59:E63 G59:H63 G40:H50 E8:H12 I8:J8 I11:J12 J40:K50 D68" xr:uid="{00000000-0002-0000-0200-000000000000}"/>
  </dataValidations>
  <printOptions horizontalCentered="1"/>
  <pageMargins left="0.59055118110236227" right="0.59055118110236227" top="0.78740157480314965" bottom="0.59055118110236227" header="0.51181102362204722" footer="0.51181102362204722"/>
  <headerFooter alignWithMargins="0">
    <oddHeader xml:space="preserve">&amp;L(別記様式　第１号-Ｂ）助成対象事業経費の内訳（予定）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2"/>
  <sheetViews>
    <sheetView workbookViewId="0">
      <selection activeCell="DI2" sqref="DI2"/>
    </sheetView>
  </sheetViews>
  <sheetFormatPr defaultRowHeight="13.5"/>
  <sheetData>
    <row r="1" spans="1:112" s="74" customFormat="1" ht="27.75" customHeight="1">
      <c r="A1" s="74" t="s">
        <v>198</v>
      </c>
      <c r="B1" s="74" t="s">
        <v>93</v>
      </c>
      <c r="C1" s="74" t="s">
        <v>94</v>
      </c>
      <c r="F1" s="74" t="s">
        <v>95</v>
      </c>
      <c r="G1" s="74" t="s">
        <v>199</v>
      </c>
      <c r="H1" s="74" t="s">
        <v>96</v>
      </c>
      <c r="P1" s="74" t="s">
        <v>182</v>
      </c>
      <c r="R1" s="74" t="s">
        <v>206</v>
      </c>
      <c r="T1" s="74" t="s">
        <v>97</v>
      </c>
      <c r="X1" s="74" t="s">
        <v>200</v>
      </c>
      <c r="Y1" s="74" t="s">
        <v>201</v>
      </c>
      <c r="Z1" s="74" t="s">
        <v>202</v>
      </c>
      <c r="AA1" s="74" t="s">
        <v>203</v>
      </c>
      <c r="AB1" s="74" t="s">
        <v>204</v>
      </c>
      <c r="AC1" s="74" t="s">
        <v>165</v>
      </c>
      <c r="AD1" s="74" t="s">
        <v>98</v>
      </c>
      <c r="AE1" s="74" t="s">
        <v>209</v>
      </c>
      <c r="AF1" s="74" t="s">
        <v>210</v>
      </c>
      <c r="AG1" s="74" t="s">
        <v>211</v>
      </c>
      <c r="AH1" s="74" t="s">
        <v>212</v>
      </c>
      <c r="AI1" s="74" t="s">
        <v>213</v>
      </c>
      <c r="AJ1" s="74" t="s">
        <v>214</v>
      </c>
      <c r="AK1" s="74" t="s">
        <v>215</v>
      </c>
      <c r="AL1" s="74" t="s">
        <v>216</v>
      </c>
      <c r="AM1" s="74" t="s">
        <v>217</v>
      </c>
      <c r="AN1" s="74" t="s">
        <v>218</v>
      </c>
      <c r="AO1" s="74" t="s">
        <v>219</v>
      </c>
      <c r="AP1" s="74" t="s">
        <v>220</v>
      </c>
      <c r="AQ1" s="74" t="s">
        <v>221</v>
      </c>
      <c r="AR1" s="74" t="s">
        <v>222</v>
      </c>
      <c r="AS1" s="74" t="s">
        <v>223</v>
      </c>
      <c r="AT1" s="74" t="s">
        <v>224</v>
      </c>
      <c r="AU1" s="74" t="s">
        <v>225</v>
      </c>
      <c r="AV1" s="74" t="s">
        <v>226</v>
      </c>
      <c r="AW1" s="74" t="s">
        <v>227</v>
      </c>
      <c r="AX1" s="74" t="s">
        <v>228</v>
      </c>
      <c r="AY1" s="74" t="s">
        <v>229</v>
      </c>
      <c r="AZ1" s="74" t="s">
        <v>230</v>
      </c>
      <c r="BA1" s="75" t="s">
        <v>231</v>
      </c>
      <c r="BB1" s="74" t="s">
        <v>232</v>
      </c>
      <c r="BC1" s="75" t="s">
        <v>233</v>
      </c>
      <c r="BD1" s="74" t="s">
        <v>234</v>
      </c>
      <c r="BE1" s="75" t="s">
        <v>235</v>
      </c>
      <c r="BF1" s="74" t="s">
        <v>236</v>
      </c>
      <c r="BG1" s="74" t="s">
        <v>237</v>
      </c>
      <c r="BH1" s="74" t="s">
        <v>238</v>
      </c>
      <c r="BI1" s="74" t="s">
        <v>239</v>
      </c>
      <c r="BJ1" s="74" t="s">
        <v>240</v>
      </c>
      <c r="BK1" s="74" t="s">
        <v>241</v>
      </c>
      <c r="BL1" s="74" t="s">
        <v>242</v>
      </c>
      <c r="BM1" s="74" t="s">
        <v>243</v>
      </c>
      <c r="BN1" s="74" t="s">
        <v>244</v>
      </c>
      <c r="BO1" s="74" t="s">
        <v>245</v>
      </c>
      <c r="BP1" s="74" t="s">
        <v>246</v>
      </c>
      <c r="BQ1" s="74" t="s">
        <v>247</v>
      </c>
      <c r="BR1" s="74" t="s">
        <v>248</v>
      </c>
      <c r="BS1" s="74" t="s">
        <v>249</v>
      </c>
      <c r="BT1" s="74" t="s">
        <v>205</v>
      </c>
      <c r="BU1" s="74" t="s">
        <v>250</v>
      </c>
      <c r="BV1" s="74" t="s">
        <v>261</v>
      </c>
      <c r="BW1" s="74" t="s">
        <v>262</v>
      </c>
      <c r="BX1" s="74" t="s">
        <v>263</v>
      </c>
      <c r="BY1" s="74" t="s">
        <v>264</v>
      </c>
      <c r="BZ1" s="74" t="s">
        <v>265</v>
      </c>
      <c r="CA1" s="73" t="s">
        <v>266</v>
      </c>
      <c r="CB1" s="73" t="s">
        <v>267</v>
      </c>
      <c r="CC1" s="73" t="s">
        <v>268</v>
      </c>
      <c r="CD1" s="73" t="s">
        <v>269</v>
      </c>
      <c r="CE1" s="73" t="s">
        <v>270</v>
      </c>
      <c r="CF1" s="73" t="s">
        <v>271</v>
      </c>
      <c r="CG1" s="73" t="s">
        <v>157</v>
      </c>
      <c r="CH1" s="73" t="s">
        <v>158</v>
      </c>
      <c r="CI1" s="73" t="s">
        <v>159</v>
      </c>
      <c r="CJ1" s="73" t="s">
        <v>160</v>
      </c>
      <c r="CK1" s="73" t="s">
        <v>161</v>
      </c>
      <c r="CL1" s="73" t="s">
        <v>162</v>
      </c>
      <c r="CM1" s="73" t="s">
        <v>272</v>
      </c>
      <c r="CN1" s="73" t="s">
        <v>273</v>
      </c>
      <c r="CO1" s="73" t="s">
        <v>274</v>
      </c>
      <c r="CP1" s="73" t="s">
        <v>275</v>
      </c>
      <c r="CQ1" s="73" t="s">
        <v>276</v>
      </c>
      <c r="CR1" s="73" t="s">
        <v>277</v>
      </c>
      <c r="CS1" s="73" t="s">
        <v>278</v>
      </c>
      <c r="CT1" s="73" t="s">
        <v>279</v>
      </c>
      <c r="CU1" s="74" t="s">
        <v>280</v>
      </c>
      <c r="CV1" s="74" t="s">
        <v>281</v>
      </c>
      <c r="CW1" s="74" t="s">
        <v>215</v>
      </c>
      <c r="CX1" s="73" t="s">
        <v>282</v>
      </c>
      <c r="CY1" s="73" t="s">
        <v>251</v>
      </c>
      <c r="CZ1" s="73" t="s">
        <v>252</v>
      </c>
      <c r="DA1" s="73" t="s">
        <v>253</v>
      </c>
      <c r="DB1" s="73" t="s">
        <v>254</v>
      </c>
      <c r="DC1" s="73" t="s">
        <v>255</v>
      </c>
      <c r="DD1" s="73" t="s">
        <v>256</v>
      </c>
      <c r="DE1" s="73" t="s">
        <v>257</v>
      </c>
      <c r="DF1" s="73" t="s">
        <v>258</v>
      </c>
      <c r="DG1" s="73" t="s">
        <v>259</v>
      </c>
      <c r="DH1" s="74" t="s">
        <v>260</v>
      </c>
    </row>
    <row r="2" spans="1:112">
      <c r="A2">
        <f>+'別記様式１-Ｂ'!H2</f>
        <v>0</v>
      </c>
      <c r="B2">
        <f>+'別記様式１-Ｂ'!L2</f>
        <v>0</v>
      </c>
      <c r="C2">
        <f>+'別記様式１-Ｂ'!I3</f>
        <v>0</v>
      </c>
      <c r="D2">
        <f>+'別記様式１-Ｂ'!K3</f>
        <v>0</v>
      </c>
      <c r="E2">
        <f>+'別記様式１-Ｂ'!M3</f>
        <v>0</v>
      </c>
      <c r="F2" t="str">
        <f>+'別記様式１-Ｂ'!B10</f>
        <v>市（区）町村長　</v>
      </c>
      <c r="G2">
        <v>3</v>
      </c>
      <c r="H2">
        <f>+'別記様式１-Ｂ'!G23</f>
        <v>0</v>
      </c>
      <c r="I2">
        <f>+'別記様式１-Ｂ'!G24</f>
        <v>0</v>
      </c>
      <c r="J2">
        <f>+'別記様式１-Ｂ'!F25</f>
        <v>0</v>
      </c>
      <c r="K2">
        <f>+'別記様式１-Ｂ'!G26</f>
        <v>0</v>
      </c>
      <c r="L2">
        <f>+'別記様式１-Ｂ'!K26</f>
        <v>0</v>
      </c>
      <c r="M2">
        <f>+'別記様式１-Ｂ'!F27</f>
        <v>0</v>
      </c>
      <c r="N2">
        <f>+'別記様式１-Ｂ'!F28</f>
        <v>0</v>
      </c>
      <c r="O2">
        <f>+'別記様式１-Ｂ'!F29</f>
        <v>0</v>
      </c>
      <c r="P2">
        <f>'１－Ｂ申請概要'!E3</f>
        <v>0</v>
      </c>
      <c r="Q2">
        <f>'１－Ｂ申請概要'!E4</f>
        <v>0</v>
      </c>
      <c r="R2">
        <f>'１－Ｂ申請概要'!E5</f>
        <v>0</v>
      </c>
      <c r="S2">
        <f>'１－Ｂ申請概要'!E6</f>
        <v>0</v>
      </c>
      <c r="T2">
        <f>'１－Ｂ申請概要'!F7</f>
        <v>0</v>
      </c>
      <c r="U2">
        <f>'１－Ｂ申請概要'!F8</f>
        <v>0</v>
      </c>
      <c r="V2">
        <f>'１－Ｂ申請概要'!F9</f>
        <v>0</v>
      </c>
      <c r="W2">
        <f>'１－Ｂ申請概要'!K9</f>
        <v>0</v>
      </c>
      <c r="X2" t="e">
        <f>MATCH("○",'１－Ｂ申請概要'!E10:E13,0)</f>
        <v>#N/A</v>
      </c>
      <c r="Y2" t="s">
        <v>207</v>
      </c>
      <c r="Z2" t="s">
        <v>208</v>
      </c>
      <c r="AA2">
        <f>'１－Ｂ申請概要'!B14</f>
        <v>0</v>
      </c>
      <c r="AB2">
        <f>'１－Ｂ申請概要'!B15</f>
        <v>0</v>
      </c>
      <c r="AC2" t="str">
        <f>'１－Ｂ申請概要'!B16</f>
        <v>概要</v>
      </c>
      <c r="AD2">
        <f>'１－Ｂ申請概要'!D17</f>
        <v>0</v>
      </c>
      <c r="AE2">
        <f>'１－Ｂ申請概要'!E20</f>
        <v>0</v>
      </c>
      <c r="AF2">
        <f>'１－Ｂ申請概要'!E23</f>
        <v>0</v>
      </c>
      <c r="AG2">
        <f>'１－Ｂ申請概要'!E24</f>
        <v>0</v>
      </c>
      <c r="AH2">
        <f>'１－Ｂ申請概要'!K24</f>
        <v>0</v>
      </c>
      <c r="AT2">
        <f>'１－Ｂ申請概要'!E25</f>
        <v>0</v>
      </c>
      <c r="AU2">
        <f>'１－Ｂ申請概要'!I26</f>
        <v>0</v>
      </c>
      <c r="AV2">
        <f>'１－Ｂ申請概要'!E27</f>
        <v>0</v>
      </c>
      <c r="AW2">
        <f>'１－Ｂ申請概要'!F28</f>
        <v>0</v>
      </c>
      <c r="AX2">
        <f>'１－Ｂ申請概要'!F29</f>
        <v>0</v>
      </c>
      <c r="AY2">
        <f>'１－Ｂ申請概要'!F30</f>
        <v>0</v>
      </c>
      <c r="AZ2">
        <f>'１－Ｂ申請概要'!B32</f>
        <v>0</v>
      </c>
      <c r="BA2">
        <f>'１－Ｂ申請概要'!B34</f>
        <v>0</v>
      </c>
      <c r="BB2">
        <f>'１－Ｂ申請概要'!F34</f>
        <v>0</v>
      </c>
      <c r="BC2">
        <f>'１－Ｂ申請概要'!B35</f>
        <v>0</v>
      </c>
      <c r="BD2">
        <f>'１－Ｂ申請概要'!F35</f>
        <v>0</v>
      </c>
      <c r="BE2">
        <f>'１－Ｂ申請概要'!B36</f>
        <v>0</v>
      </c>
      <c r="BF2">
        <f>'１－Ｂ申請概要'!F36</f>
        <v>0</v>
      </c>
      <c r="BG2">
        <f>'１－Ｂ申請概要'!B38</f>
        <v>0</v>
      </c>
      <c r="BH2">
        <f>'１－Ｂ申請概要'!C39</f>
        <v>0</v>
      </c>
      <c r="BI2">
        <f>'１－Ｂ申請概要'!F38</f>
        <v>0</v>
      </c>
      <c r="BJ2">
        <f>'１－Ｂ申請概要'!B40</f>
        <v>0</v>
      </c>
      <c r="BK2">
        <f>'１－Ｂ申請概要'!C41</f>
        <v>0</v>
      </c>
      <c r="BL2">
        <f>'１－Ｂ申請概要'!F40</f>
        <v>0</v>
      </c>
      <c r="BM2">
        <f>'１－Ｂ申請概要'!B42</f>
        <v>0</v>
      </c>
      <c r="BN2">
        <f>'１－Ｂ申請概要'!C43</f>
        <v>0</v>
      </c>
      <c r="BO2">
        <f>'１－Ｂ申請概要'!F42</f>
        <v>0</v>
      </c>
      <c r="BP2">
        <f>'１－Ｂ申請概要'!F45</f>
        <v>0</v>
      </c>
      <c r="BQ2">
        <f>'１－Ｂ申請概要'!F46</f>
        <v>0</v>
      </c>
      <c r="BR2">
        <f>'１－Ｂ申請概要'!F47</f>
        <v>0</v>
      </c>
      <c r="BS2">
        <f>'１－Ｂ申請概要'!D48</f>
        <v>0</v>
      </c>
      <c r="BT2" t="e">
        <f>MATCH("○",'１－Ｂ申請概要'!B50:B54,0)</f>
        <v>#N/A</v>
      </c>
      <c r="BU2">
        <f>'１－Ｂ申請概要'!C53</f>
        <v>0</v>
      </c>
      <c r="BV2">
        <f>'１－Ｂ助成対象経費の内訳（予定）'!E8</f>
        <v>0</v>
      </c>
      <c r="BW2">
        <f>'１－Ｂ助成対象経費の内訳（予定）'!E9</f>
        <v>0</v>
      </c>
      <c r="BX2">
        <f>'１－Ｂ助成対象経費の内訳（予定）'!E11</f>
        <v>0</v>
      </c>
      <c r="BY2" t="str">
        <f>'１－Ｂ助成対象経費の内訳（予定）'!E12</f>
        <v/>
      </c>
      <c r="BZ2" t="str">
        <f>'１－Ｂ助成対象経費の内訳（予定）'!E13</f>
        <v/>
      </c>
      <c r="CA2">
        <f>'１－Ｂ助成対象経費の内訳（予定）'!H8</f>
        <v>0</v>
      </c>
      <c r="CB2">
        <f>'１－Ｂ助成対象経費の内訳（予定）'!H9</f>
        <v>0</v>
      </c>
      <c r="CC2">
        <f>'１－Ｂ助成対象経費の内訳（予定）'!H10</f>
        <v>0</v>
      </c>
      <c r="CD2">
        <f>'１－Ｂ助成対象経費の内訳（予定）'!H12</f>
        <v>0</v>
      </c>
      <c r="CE2">
        <f>'１－Ｂ助成対象経費の内訳（予定）'!H13</f>
        <v>0</v>
      </c>
      <c r="CF2">
        <f>'１－Ｂ助成対象経費の内訳（予定）'!D20</f>
        <v>0</v>
      </c>
      <c r="CG2">
        <f>'１－Ｂ助成対象経費の内訳（予定）'!D21</f>
        <v>0</v>
      </c>
      <c r="CH2">
        <f>'１－Ｂ助成対象経費の内訳（予定）'!D22</f>
        <v>0</v>
      </c>
      <c r="CI2">
        <f>'１－Ｂ助成対象経費の内訳（予定）'!D23</f>
        <v>0</v>
      </c>
      <c r="CJ2">
        <f>'１－Ｂ助成対象経費の内訳（予定）'!D24</f>
        <v>0</v>
      </c>
      <c r="CK2">
        <f>'１－Ｂ助成対象経費の内訳（予定）'!D25</f>
        <v>0</v>
      </c>
      <c r="CL2">
        <f>'１－Ｂ助成対象経費の内訳（予定）'!D26</f>
        <v>0</v>
      </c>
      <c r="CM2">
        <f>'１－Ｂ助成対象経費の内訳（予定）'!D27</f>
        <v>0</v>
      </c>
      <c r="CN2">
        <f>'１－Ｂ助成対象経費の内訳（予定）'!D28</f>
        <v>0</v>
      </c>
      <c r="CO2" t="str">
        <f>'１－Ｂ助成対象経費の内訳（予定）'!D29</f>
        <v/>
      </c>
      <c r="CP2">
        <f>'１－Ｂ助成対象経費の内訳（予定）'!D32</f>
        <v>0</v>
      </c>
      <c r="CQ2" t="str">
        <f>'１－Ｂ助成対象経費の内訳（予定）'!P51</f>
        <v/>
      </c>
      <c r="CR2">
        <f>'１－Ｂ助成対象経費の内訳（予定）'!K64</f>
        <v>0</v>
      </c>
      <c r="CS2">
        <f>'１－Ｂ助成対象経費の内訳（予定）'!D68</f>
        <v>0</v>
      </c>
      <c r="CT2" t="str">
        <f>'１－Ｂ助成対象経費の内訳（予定）'!P78</f>
        <v/>
      </c>
      <c r="CU2">
        <f>'１－Ｂ申請概要'!D55</f>
        <v>0</v>
      </c>
      <c r="CV2">
        <f>'１－Ｂ申請概要'!D56</f>
        <v>0</v>
      </c>
      <c r="CW2">
        <f>'１－Ｂ申請概要'!D57</f>
        <v>0</v>
      </c>
      <c r="CX2">
        <f>'１－Ｂ申請概要'!D58</f>
        <v>0</v>
      </c>
      <c r="CY2">
        <f>'１－Ｂ申請概要'!D59</f>
        <v>0</v>
      </c>
      <c r="CZ2">
        <f>'１－Ｂ申請概要'!D60</f>
        <v>0</v>
      </c>
      <c r="DA2">
        <f>'１－Ｂ申請概要'!D61</f>
        <v>0</v>
      </c>
      <c r="DB2">
        <f>'１－Ｂ申請概要'!D62</f>
        <v>0</v>
      </c>
      <c r="DC2">
        <f>'１－Ｂ申請概要'!D63</f>
        <v>0</v>
      </c>
      <c r="DD2">
        <f>'１－Ｂ申請概要'!D65</f>
        <v>0</v>
      </c>
      <c r="DE2">
        <f>'１－Ｂ申請概要'!D66</f>
        <v>0</v>
      </c>
      <c r="DF2">
        <f>'１－Ｂ申請概要'!D67</f>
        <v>0</v>
      </c>
      <c r="DG2">
        <f>'１－Ｂ申請概要'!B69</f>
        <v>0</v>
      </c>
      <c r="DH2">
        <f>'１－Ｂ申請概要'!B71</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2</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別記様式１-Ｂ</vt:lpstr>
      <vt:lpstr>１－Ｂ申請概要</vt:lpstr>
      <vt:lpstr>１－Ｂ助成対象経費の内訳（予定）</vt:lpstr>
      <vt:lpstr>反映</vt:lpstr>
      <vt:lpstr>'１－Ｂ助成対象経費の内訳（予定）'!Print_Area</vt:lpstr>
      <vt:lpstr>'１－Ｂ申請概要'!Print_Area</vt:lpstr>
      <vt:lpstr>'別記様式１-Ｂ'!Print_Area</vt:lpstr>
      <vt:lpstr>'１－Ｂ申請概要'!有料_無料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2021-07-08T02:15:23Z</cp:lastPrinted>
  <dcterms:created xsi:type="dcterms:W3CDTF">2007-07-17T02:50:11Z</dcterms:created>
  <dcterms:modified xsi:type="dcterms:W3CDTF">2025-07-24T02:40:36Z</dcterms:modified>
</cp:coreProperties>
</file>