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【𠮷田】\担い手関係\青年等就農計画（認定新規就農者）\青年等就農計画（様式等）\申請者に渡す書類　最新\"/>
    </mc:Choice>
  </mc:AlternateContent>
  <xr:revisionPtr revIDLastSave="0" documentId="13_ncr:1_{72CCBE17-6374-4FA9-B662-A33BD51D377F}" xr6:coauthVersionLast="36" xr6:coauthVersionMax="36" xr10:uidLastSave="{00000000-0000-0000-0000-000000000000}"/>
  <bookViews>
    <workbookView xWindow="28680" yWindow="-1350" windowWidth="29040" windowHeight="16440" tabRatio="632" activeTab="2" xr2:uid="{00000000-000D-0000-FFFF-FFFF00000000}"/>
  </bookViews>
  <sheets>
    <sheet name="経営計画" sheetId="5" r:id="rId1"/>
    <sheet name="減価償却費" sheetId="8" r:id="rId2"/>
    <sheet name="労働力試算" sheetId="7" r:id="rId3"/>
  </sheets>
  <definedNames>
    <definedName name="_xlnm.Print_Area" localSheetId="0">経営計画!$A$1:$U$56</definedName>
  </definedNames>
  <calcPr calcId="191029"/>
</workbook>
</file>

<file path=xl/calcChain.xml><?xml version="1.0" encoding="utf-8"?>
<calcChain xmlns="http://schemas.openxmlformats.org/spreadsheetml/2006/main">
  <c r="AL159" i="7" l="1"/>
  <c r="AA159" i="7"/>
  <c r="AF159" i="7"/>
  <c r="AF158" i="7"/>
  <c r="AN154" i="7"/>
  <c r="AM154" i="7"/>
  <c r="AL154" i="7"/>
  <c r="AK154" i="7"/>
  <c r="AN153" i="7"/>
  <c r="AM153" i="7"/>
  <c r="AL153" i="7"/>
  <c r="AK153" i="7"/>
  <c r="AN152" i="7"/>
  <c r="AM152" i="7"/>
  <c r="AL152" i="7"/>
  <c r="AK152" i="7"/>
  <c r="AN151" i="7"/>
  <c r="AM151" i="7"/>
  <c r="AL151" i="7"/>
  <c r="AK151" i="7"/>
  <c r="AN150" i="7"/>
  <c r="AM150" i="7"/>
  <c r="AL150" i="7"/>
  <c r="AK150" i="7"/>
  <c r="AN149" i="7"/>
  <c r="AM149" i="7"/>
  <c r="AL149" i="7"/>
  <c r="AK149" i="7"/>
  <c r="AN148" i="7"/>
  <c r="AM148" i="7"/>
  <c r="AL148" i="7"/>
  <c r="AK148" i="7"/>
  <c r="AN147" i="7"/>
  <c r="AM147" i="7"/>
  <c r="AL147" i="7"/>
  <c r="AK147" i="7"/>
  <c r="AN146" i="7"/>
  <c r="AM146" i="7"/>
  <c r="AL146" i="7"/>
  <c r="AK146" i="7"/>
  <c r="AN145" i="7"/>
  <c r="AM145" i="7"/>
  <c r="AL145" i="7"/>
  <c r="AK145" i="7"/>
  <c r="AN144" i="7"/>
  <c r="AM144" i="7"/>
  <c r="AL144" i="7"/>
  <c r="AK144" i="7"/>
  <c r="AN143" i="7"/>
  <c r="AN155" i="7" s="1"/>
  <c r="AN156" i="7" s="1"/>
  <c r="AM143" i="7"/>
  <c r="AM155" i="7" s="1"/>
  <c r="AM156" i="7" s="1"/>
  <c r="AL143" i="7"/>
  <c r="AL155" i="7" s="1"/>
  <c r="AK143" i="7"/>
  <c r="AK155" i="7" s="1"/>
  <c r="AJ143" i="7"/>
  <c r="AJ154" i="7"/>
  <c r="AJ153" i="7"/>
  <c r="AJ152" i="7"/>
  <c r="AJ151" i="7"/>
  <c r="AJ150" i="7"/>
  <c r="AJ149" i="7"/>
  <c r="AJ148" i="7"/>
  <c r="AJ147" i="7"/>
  <c r="AJ146" i="7"/>
  <c r="AJ145" i="7"/>
  <c r="AJ144" i="7"/>
  <c r="AJ155" i="7"/>
  <c r="AI154" i="7"/>
  <c r="AI153" i="7"/>
  <c r="AI152" i="7"/>
  <c r="AI151" i="7"/>
  <c r="AI150" i="7"/>
  <c r="AI149" i="7"/>
  <c r="AI148" i="7"/>
  <c r="AI147" i="7"/>
  <c r="AI146" i="7"/>
  <c r="AI145" i="7"/>
  <c r="AI144" i="7"/>
  <c r="AI143" i="7"/>
  <c r="AI155" i="7" s="1"/>
  <c r="AI136" i="7"/>
  <c r="AI135" i="7"/>
  <c r="AI134" i="7"/>
  <c r="AI133" i="7"/>
  <c r="AI132" i="7"/>
  <c r="AI131" i="7"/>
  <c r="AI130" i="7"/>
  <c r="AI129" i="7"/>
  <c r="AI128" i="7"/>
  <c r="AI127" i="7"/>
  <c r="AI126" i="7"/>
  <c r="AI125" i="7"/>
  <c r="AI137" i="7" s="1"/>
  <c r="AN138" i="7"/>
  <c r="AN137" i="7"/>
  <c r="AM137" i="7"/>
  <c r="AM138" i="7" s="1"/>
  <c r="AL137" i="7"/>
  <c r="AK137" i="7"/>
  <c r="AJ107" i="7"/>
  <c r="AJ117" i="7"/>
  <c r="AN117" i="7"/>
  <c r="AN118" i="7" s="1"/>
  <c r="AM117" i="7"/>
  <c r="AM118" i="7" s="1"/>
  <c r="AL117" i="7"/>
  <c r="AK117" i="7"/>
  <c r="AI116" i="7"/>
  <c r="AI115" i="7"/>
  <c r="AI114" i="7"/>
  <c r="AI113" i="7"/>
  <c r="AI112" i="7"/>
  <c r="AI111" i="7"/>
  <c r="AI110" i="7"/>
  <c r="AI109" i="7"/>
  <c r="AI108" i="7"/>
  <c r="AI107" i="7"/>
  <c r="AI106" i="7"/>
  <c r="AI105" i="7"/>
  <c r="AI117" i="7" s="1"/>
  <c r="AJ97" i="7"/>
  <c r="AI96" i="7"/>
  <c r="AI95" i="7"/>
  <c r="AI94" i="7"/>
  <c r="AI93" i="7"/>
  <c r="AI92" i="7"/>
  <c r="AI91" i="7"/>
  <c r="AI90" i="7"/>
  <c r="AI89" i="7"/>
  <c r="AI88" i="7"/>
  <c r="AI87" i="7"/>
  <c r="AI86" i="7"/>
  <c r="AI85" i="7"/>
  <c r="AI97" i="7" s="1"/>
  <c r="AN97" i="7"/>
  <c r="AN98" i="7" s="1"/>
  <c r="AM97" i="7"/>
  <c r="AM98" i="7" s="1"/>
  <c r="AL97" i="7"/>
  <c r="AK97" i="7"/>
  <c r="AJ65" i="7"/>
  <c r="AI65" i="7"/>
  <c r="AI76" i="7"/>
  <c r="AI75" i="7"/>
  <c r="AI74" i="7"/>
  <c r="AI73" i="7"/>
  <c r="AI72" i="7"/>
  <c r="AI71" i="7"/>
  <c r="AI70" i="7"/>
  <c r="AI69" i="7"/>
  <c r="AI68" i="7"/>
  <c r="AI67" i="7"/>
  <c r="AI66" i="7"/>
  <c r="AI77" i="7"/>
  <c r="AN77" i="7"/>
  <c r="AN78" i="7" s="1"/>
  <c r="AM77" i="7"/>
  <c r="AM78" i="7" s="1"/>
  <c r="AL77" i="7"/>
  <c r="AK77" i="7"/>
  <c r="AN58" i="7"/>
  <c r="AJ56" i="7"/>
  <c r="AJ46" i="7"/>
  <c r="AJ47" i="7"/>
  <c r="AJ57" i="7" s="1"/>
  <c r="AJ48" i="7"/>
  <c r="AJ49" i="7"/>
  <c r="AJ50" i="7"/>
  <c r="AJ51" i="7"/>
  <c r="AJ52" i="7"/>
  <c r="AJ53" i="7"/>
  <c r="AJ54" i="7"/>
  <c r="AJ55" i="7"/>
  <c r="AJ36" i="7"/>
  <c r="AJ26" i="7"/>
  <c r="AJ27" i="7"/>
  <c r="AJ28" i="7"/>
  <c r="AJ29" i="7"/>
  <c r="AJ30" i="7"/>
  <c r="AJ31" i="7"/>
  <c r="AJ32" i="7"/>
  <c r="AJ33" i="7"/>
  <c r="AJ34" i="7"/>
  <c r="AJ35" i="7"/>
  <c r="AJ25" i="7"/>
  <c r="AJ45" i="7"/>
  <c r="AI45" i="7"/>
  <c r="AN57" i="7"/>
  <c r="AM57" i="7"/>
  <c r="AM58" i="7" s="1"/>
  <c r="AL57" i="7"/>
  <c r="AK57" i="7"/>
  <c r="AI56" i="7"/>
  <c r="AI55" i="7"/>
  <c r="AI54" i="7"/>
  <c r="AI53" i="7"/>
  <c r="AI52" i="7"/>
  <c r="AI51" i="7"/>
  <c r="AI50" i="7"/>
  <c r="AI49" i="7"/>
  <c r="AI48" i="7"/>
  <c r="AI47" i="7"/>
  <c r="AI46" i="7"/>
  <c r="AI57" i="7"/>
  <c r="AN37" i="7"/>
  <c r="AN38" i="7" s="1"/>
  <c r="AM37" i="7"/>
  <c r="AM38" i="7" s="1"/>
  <c r="AL37" i="7"/>
  <c r="AK37" i="7"/>
  <c r="AI36" i="7"/>
  <c r="AI35" i="7"/>
  <c r="AI34" i="7"/>
  <c r="AI33" i="7"/>
  <c r="AI32" i="7"/>
  <c r="AI31" i="7"/>
  <c r="AI30" i="7"/>
  <c r="AI29" i="7"/>
  <c r="AI28" i="7"/>
  <c r="AI27" i="7"/>
  <c r="AI26" i="7"/>
  <c r="AJ37" i="7"/>
  <c r="AI25" i="7"/>
  <c r="AI37" i="7" s="1"/>
  <c r="AJ5" i="7"/>
  <c r="AI5" i="7"/>
  <c r="AH143" i="7"/>
  <c r="AE143" i="7"/>
  <c r="AD143" i="7"/>
  <c r="AH154" i="7"/>
  <c r="AG154" i="7"/>
  <c r="AF154" i="7"/>
  <c r="AE154" i="7"/>
  <c r="AD154" i="7"/>
  <c r="AC154" i="7"/>
  <c r="AH153" i="7"/>
  <c r="AG153" i="7"/>
  <c r="AF153" i="7"/>
  <c r="AE153" i="7"/>
  <c r="AD153" i="7"/>
  <c r="AC153" i="7"/>
  <c r="AH152" i="7"/>
  <c r="AG152" i="7"/>
  <c r="AF152" i="7"/>
  <c r="AE152" i="7"/>
  <c r="AD152" i="7"/>
  <c r="AC152" i="7"/>
  <c r="AH151" i="7"/>
  <c r="AG151" i="7"/>
  <c r="AF151" i="7"/>
  <c r="AE151" i="7"/>
  <c r="AD151" i="7"/>
  <c r="AC151" i="7"/>
  <c r="AH150" i="7"/>
  <c r="AG150" i="7"/>
  <c r="AF150" i="7"/>
  <c r="AE150" i="7"/>
  <c r="AD150" i="7"/>
  <c r="AC150" i="7"/>
  <c r="AH149" i="7"/>
  <c r="AG149" i="7"/>
  <c r="AF149" i="7"/>
  <c r="AE149" i="7"/>
  <c r="AD149" i="7"/>
  <c r="AC149" i="7"/>
  <c r="AH148" i="7"/>
  <c r="AG148" i="7"/>
  <c r="AF148" i="7"/>
  <c r="AE148" i="7"/>
  <c r="AD148" i="7"/>
  <c r="AC148" i="7"/>
  <c r="AH147" i="7"/>
  <c r="AG147" i="7"/>
  <c r="AF147" i="7"/>
  <c r="AE147" i="7"/>
  <c r="AD147" i="7"/>
  <c r="AC147" i="7"/>
  <c r="AH146" i="7"/>
  <c r="AG146" i="7"/>
  <c r="AF146" i="7"/>
  <c r="AE146" i="7"/>
  <c r="AD146" i="7"/>
  <c r="AC146" i="7"/>
  <c r="AH145" i="7"/>
  <c r="AG145" i="7"/>
  <c r="AF145" i="7"/>
  <c r="AE145" i="7"/>
  <c r="AD145" i="7"/>
  <c r="AC145" i="7"/>
  <c r="AH144" i="7"/>
  <c r="AG144" i="7"/>
  <c r="AF144" i="7"/>
  <c r="AE144" i="7"/>
  <c r="AD144" i="7"/>
  <c r="AC144" i="7"/>
  <c r="AH155" i="7"/>
  <c r="AH156" i="7" s="1"/>
  <c r="AG143" i="7"/>
  <c r="AG155" i="7" s="1"/>
  <c r="AG156" i="7" s="1"/>
  <c r="AF143" i="7"/>
  <c r="AF155" i="7" s="1"/>
  <c r="AE155" i="7"/>
  <c r="AD155" i="7"/>
  <c r="AC143" i="7"/>
  <c r="AC155" i="7" s="1"/>
  <c r="AH137" i="7"/>
  <c r="AH138" i="7" s="1"/>
  <c r="AG137" i="7"/>
  <c r="AG138" i="7" s="1"/>
  <c r="AF137" i="7"/>
  <c r="AE137" i="7"/>
  <c r="AD136" i="7"/>
  <c r="AC136" i="7"/>
  <c r="AD135" i="7"/>
  <c r="AC135" i="7"/>
  <c r="AD134" i="7"/>
  <c r="AC134" i="7"/>
  <c r="AD133" i="7"/>
  <c r="AC133" i="7"/>
  <c r="AD132" i="7"/>
  <c r="AC132" i="7"/>
  <c r="AD131" i="7"/>
  <c r="AC131" i="7"/>
  <c r="AD130" i="7"/>
  <c r="AC130" i="7"/>
  <c r="AD129" i="7"/>
  <c r="AC129" i="7"/>
  <c r="AD128" i="7"/>
  <c r="AC128" i="7"/>
  <c r="AD127" i="7"/>
  <c r="AC127" i="7"/>
  <c r="AD126" i="7"/>
  <c r="AC126" i="7"/>
  <c r="AD125" i="7"/>
  <c r="AD137" i="7" s="1"/>
  <c r="AC125" i="7"/>
  <c r="AC137" i="7" s="1"/>
  <c r="AG118" i="7"/>
  <c r="AH117" i="7"/>
  <c r="AH118" i="7" s="1"/>
  <c r="AG117" i="7"/>
  <c r="AF117" i="7"/>
  <c r="AE117" i="7"/>
  <c r="AD116" i="7"/>
  <c r="AC116" i="7"/>
  <c r="AD115" i="7"/>
  <c r="AC115" i="7"/>
  <c r="AD114" i="7"/>
  <c r="AC114" i="7"/>
  <c r="AD113" i="7"/>
  <c r="AC113" i="7"/>
  <c r="AD112" i="7"/>
  <c r="AC112" i="7"/>
  <c r="AD111" i="7"/>
  <c r="AC111" i="7"/>
  <c r="AD110" i="7"/>
  <c r="AC110" i="7"/>
  <c r="AD109" i="7"/>
  <c r="AC109" i="7"/>
  <c r="AD108" i="7"/>
  <c r="AC108" i="7"/>
  <c r="AD107" i="7"/>
  <c r="AC107" i="7"/>
  <c r="AD106" i="7"/>
  <c r="AC106" i="7"/>
  <c r="AD105" i="7"/>
  <c r="AD117" i="7" s="1"/>
  <c r="AC105" i="7"/>
  <c r="AC117" i="7" s="1"/>
  <c r="AH97" i="7"/>
  <c r="AH98" i="7" s="1"/>
  <c r="AG97" i="7"/>
  <c r="AG98" i="7" s="1"/>
  <c r="AF97" i="7"/>
  <c r="AE97" i="7"/>
  <c r="AD96" i="7"/>
  <c r="AC96" i="7"/>
  <c r="AD95" i="7"/>
  <c r="AC95" i="7"/>
  <c r="AD94" i="7"/>
  <c r="AC94" i="7"/>
  <c r="AD93" i="7"/>
  <c r="AC93" i="7"/>
  <c r="AD92" i="7"/>
  <c r="AC92" i="7"/>
  <c r="AD91" i="7"/>
  <c r="AC91" i="7"/>
  <c r="AD90" i="7"/>
  <c r="AC90" i="7"/>
  <c r="AD89" i="7"/>
  <c r="AC89" i="7"/>
  <c r="AD88" i="7"/>
  <c r="AC88" i="7"/>
  <c r="AD87" i="7"/>
  <c r="AC87" i="7"/>
  <c r="AD86" i="7"/>
  <c r="AC86" i="7"/>
  <c r="AD85" i="7"/>
  <c r="AD97" i="7" s="1"/>
  <c r="AC85" i="7"/>
  <c r="AC97" i="7" s="1"/>
  <c r="AH77" i="7"/>
  <c r="AH78" i="7" s="1"/>
  <c r="AG77" i="7"/>
  <c r="AG78" i="7" s="1"/>
  <c r="AF77" i="7"/>
  <c r="AE77" i="7"/>
  <c r="AD76" i="7"/>
  <c r="AC76" i="7"/>
  <c r="AD75" i="7"/>
  <c r="AC75" i="7"/>
  <c r="AD74" i="7"/>
  <c r="AC74" i="7"/>
  <c r="AD73" i="7"/>
  <c r="AC73" i="7"/>
  <c r="AD72" i="7"/>
  <c r="AC72" i="7"/>
  <c r="AD71" i="7"/>
  <c r="AC71" i="7"/>
  <c r="AD70" i="7"/>
  <c r="AC70" i="7"/>
  <c r="AD69" i="7"/>
  <c r="AC69" i="7"/>
  <c r="AD68" i="7"/>
  <c r="AC68" i="7"/>
  <c r="AD67" i="7"/>
  <c r="AC67" i="7"/>
  <c r="AD66" i="7"/>
  <c r="AC66" i="7"/>
  <c r="AD65" i="7"/>
  <c r="AD77" i="7" s="1"/>
  <c r="AC65" i="7"/>
  <c r="AC77" i="7" s="1"/>
  <c r="AH57" i="7"/>
  <c r="AH58" i="7" s="1"/>
  <c r="AG57" i="7"/>
  <c r="AG58" i="7" s="1"/>
  <c r="AF57" i="7"/>
  <c r="AE57" i="7"/>
  <c r="AD56" i="7"/>
  <c r="AC56" i="7"/>
  <c r="AD55" i="7"/>
  <c r="AC55" i="7"/>
  <c r="AD54" i="7"/>
  <c r="AC54" i="7"/>
  <c r="AD53" i="7"/>
  <c r="AC53" i="7"/>
  <c r="AD52" i="7"/>
  <c r="AC52" i="7"/>
  <c r="AD51" i="7"/>
  <c r="AC51" i="7"/>
  <c r="AD50" i="7"/>
  <c r="AC50" i="7"/>
  <c r="AD49" i="7"/>
  <c r="AC49" i="7"/>
  <c r="AD48" i="7"/>
  <c r="AC48" i="7"/>
  <c r="AD47" i="7"/>
  <c r="AC47" i="7"/>
  <c r="AD46" i="7"/>
  <c r="AC46" i="7"/>
  <c r="AD45" i="7"/>
  <c r="AD57" i="7" s="1"/>
  <c r="AC45" i="7"/>
  <c r="AC57" i="7" s="1"/>
  <c r="AG38" i="7"/>
  <c r="AH37" i="7"/>
  <c r="AH38" i="7" s="1"/>
  <c r="AG37" i="7"/>
  <c r="AF37" i="7"/>
  <c r="AE37" i="7"/>
  <c r="AD36" i="7"/>
  <c r="AC36" i="7"/>
  <c r="AD35" i="7"/>
  <c r="AC35" i="7"/>
  <c r="AD34" i="7"/>
  <c r="AC34" i="7"/>
  <c r="AD33" i="7"/>
  <c r="AC33" i="7"/>
  <c r="AD32" i="7"/>
  <c r="AC32" i="7"/>
  <c r="AD31" i="7"/>
  <c r="AC31" i="7"/>
  <c r="AD30" i="7"/>
  <c r="AC30" i="7"/>
  <c r="AD29" i="7"/>
  <c r="AC29" i="7"/>
  <c r="AD28" i="7"/>
  <c r="AC28" i="7"/>
  <c r="AD27" i="7"/>
  <c r="AC27" i="7"/>
  <c r="AD26" i="7"/>
  <c r="AC26" i="7"/>
  <c r="AD25" i="7"/>
  <c r="AD37" i="7" s="1"/>
  <c r="AC25" i="7"/>
  <c r="AC37" i="7" s="1"/>
  <c r="AG18" i="7"/>
  <c r="AH17" i="7"/>
  <c r="AH18" i="7" s="1"/>
  <c r="AG17" i="7"/>
  <c r="AF17" i="7"/>
  <c r="AE17" i="7"/>
  <c r="AD16" i="7"/>
  <c r="AC16" i="7"/>
  <c r="AD15" i="7"/>
  <c r="AC15" i="7"/>
  <c r="AD14" i="7"/>
  <c r="AC14" i="7"/>
  <c r="AD13" i="7"/>
  <c r="AC13" i="7"/>
  <c r="AD12" i="7"/>
  <c r="AC12" i="7"/>
  <c r="AD11" i="7"/>
  <c r="AC11" i="7"/>
  <c r="AD10" i="7"/>
  <c r="AC10" i="7"/>
  <c r="AD9" i="7"/>
  <c r="AC9" i="7"/>
  <c r="AD8" i="7"/>
  <c r="AC8" i="7"/>
  <c r="AD7" i="7"/>
  <c r="AC7" i="7"/>
  <c r="AD6" i="7"/>
  <c r="AC6" i="7"/>
  <c r="AD5" i="7"/>
  <c r="AD17" i="7" s="1"/>
  <c r="AC5" i="7"/>
  <c r="Y143" i="7"/>
  <c r="W143" i="7"/>
  <c r="X143" i="7"/>
  <c r="X125" i="7"/>
  <c r="W125" i="7"/>
  <c r="W105" i="7"/>
  <c r="X85" i="7"/>
  <c r="W85" i="7"/>
  <c r="W65" i="7"/>
  <c r="W45" i="7"/>
  <c r="X45" i="7"/>
  <c r="X136" i="7"/>
  <c r="X135" i="7"/>
  <c r="X134" i="7"/>
  <c r="X133" i="7"/>
  <c r="X132" i="7"/>
  <c r="X131" i="7"/>
  <c r="X130" i="7"/>
  <c r="X129" i="7"/>
  <c r="X128" i="7"/>
  <c r="X127" i="7"/>
  <c r="X126" i="7"/>
  <c r="X116" i="7"/>
  <c r="X115" i="7"/>
  <c r="X114" i="7"/>
  <c r="X113" i="7"/>
  <c r="X112" i="7"/>
  <c r="X111" i="7"/>
  <c r="X110" i="7"/>
  <c r="X109" i="7"/>
  <c r="X108" i="7"/>
  <c r="X107" i="7"/>
  <c r="X106" i="7"/>
  <c r="X105" i="7"/>
  <c r="X96" i="7"/>
  <c r="X95" i="7"/>
  <c r="X94" i="7"/>
  <c r="X93" i="7"/>
  <c r="X92" i="7"/>
  <c r="X91" i="7"/>
  <c r="X90" i="7"/>
  <c r="X89" i="7"/>
  <c r="X88" i="7"/>
  <c r="X87" i="7"/>
  <c r="X86" i="7"/>
  <c r="X76" i="7"/>
  <c r="X75" i="7"/>
  <c r="X74" i="7"/>
  <c r="X73" i="7"/>
  <c r="X72" i="7"/>
  <c r="X71" i="7"/>
  <c r="X70" i="7"/>
  <c r="X69" i="7"/>
  <c r="X68" i="7"/>
  <c r="X67" i="7"/>
  <c r="X145" i="7" s="1"/>
  <c r="X66" i="7"/>
  <c r="X65" i="7"/>
  <c r="X56" i="7"/>
  <c r="X55" i="7"/>
  <c r="X153" i="7" s="1"/>
  <c r="X54" i="7"/>
  <c r="X53" i="7"/>
  <c r="X151" i="7" s="1"/>
  <c r="X52" i="7"/>
  <c r="X51" i="7"/>
  <c r="X149" i="7" s="1"/>
  <c r="X50" i="7"/>
  <c r="X49" i="7"/>
  <c r="X48" i="7"/>
  <c r="X47" i="7"/>
  <c r="X46" i="7"/>
  <c r="X57" i="7"/>
  <c r="X25" i="7"/>
  <c r="W25" i="7"/>
  <c r="X36" i="7"/>
  <c r="X35" i="7"/>
  <c r="X34" i="7"/>
  <c r="X33" i="7"/>
  <c r="X32" i="7"/>
  <c r="X31" i="7"/>
  <c r="X30" i="7"/>
  <c r="X29" i="7"/>
  <c r="X147" i="7" s="1"/>
  <c r="X28" i="7"/>
  <c r="X27" i="7"/>
  <c r="X26" i="7"/>
  <c r="R26" i="7"/>
  <c r="AJ16" i="7"/>
  <c r="AJ7" i="7"/>
  <c r="AJ8" i="7"/>
  <c r="AJ17" i="7" s="1"/>
  <c r="AJ9" i="7"/>
  <c r="AJ10" i="7"/>
  <c r="AJ11" i="7"/>
  <c r="AJ12" i="7"/>
  <c r="AJ13" i="7"/>
  <c r="AJ14" i="7"/>
  <c r="AJ15" i="7"/>
  <c r="AJ6" i="7"/>
  <c r="R16" i="7"/>
  <c r="X16" i="7"/>
  <c r="X7" i="7"/>
  <c r="X8" i="7"/>
  <c r="X146" i="7" s="1"/>
  <c r="X9" i="7"/>
  <c r="X10" i="7"/>
  <c r="X148" i="7" s="1"/>
  <c r="X11" i="7"/>
  <c r="X12" i="7"/>
  <c r="X150" i="7" s="1"/>
  <c r="X13" i="7"/>
  <c r="X14" i="7"/>
  <c r="X15" i="7"/>
  <c r="X6" i="7"/>
  <c r="R5" i="7"/>
  <c r="X5" i="7"/>
  <c r="W5" i="7"/>
  <c r="L5" i="7"/>
  <c r="AI6" i="7"/>
  <c r="AN17" i="7"/>
  <c r="AN18" i="7" s="1"/>
  <c r="AM17" i="7"/>
  <c r="AM18" i="7" s="1"/>
  <c r="AL17" i="7"/>
  <c r="AK17" i="7"/>
  <c r="AI16" i="7"/>
  <c r="AI15" i="7"/>
  <c r="AI14" i="7"/>
  <c r="AI13" i="7"/>
  <c r="AI12" i="7"/>
  <c r="AI11" i="7"/>
  <c r="AI10" i="7"/>
  <c r="AI9" i="7"/>
  <c r="AI8" i="7"/>
  <c r="AI7" i="7"/>
  <c r="AI17" i="7"/>
  <c r="X154" i="7"/>
  <c r="AB154" i="7"/>
  <c r="AA154" i="7"/>
  <c r="Z154" i="7"/>
  <c r="Y154" i="7"/>
  <c r="W154" i="7"/>
  <c r="AB153" i="7"/>
  <c r="AA153" i="7"/>
  <c r="Z153" i="7"/>
  <c r="Y153" i="7"/>
  <c r="W153" i="7"/>
  <c r="AB152" i="7"/>
  <c r="AA152" i="7"/>
  <c r="Z152" i="7"/>
  <c r="Y152" i="7"/>
  <c r="X152" i="7"/>
  <c r="W152" i="7"/>
  <c r="AB151" i="7"/>
  <c r="AA151" i="7"/>
  <c r="Z151" i="7"/>
  <c r="Y151" i="7"/>
  <c r="W151" i="7"/>
  <c r="AB150" i="7"/>
  <c r="AA150" i="7"/>
  <c r="Z150" i="7"/>
  <c r="Y150" i="7"/>
  <c r="W150" i="7"/>
  <c r="AB149" i="7"/>
  <c r="AA149" i="7"/>
  <c r="Z149" i="7"/>
  <c r="Y149" i="7"/>
  <c r="W149" i="7"/>
  <c r="AB148" i="7"/>
  <c r="AA148" i="7"/>
  <c r="Z148" i="7"/>
  <c r="Y148" i="7"/>
  <c r="W148" i="7"/>
  <c r="AB147" i="7"/>
  <c r="AA147" i="7"/>
  <c r="Z147" i="7"/>
  <c r="Y147" i="7"/>
  <c r="W147" i="7"/>
  <c r="AB146" i="7"/>
  <c r="AA146" i="7"/>
  <c r="Z146" i="7"/>
  <c r="Y146" i="7"/>
  <c r="W146" i="7"/>
  <c r="AB145" i="7"/>
  <c r="AA145" i="7"/>
  <c r="Z145" i="7"/>
  <c r="Y145" i="7"/>
  <c r="W145" i="7"/>
  <c r="AB144" i="7"/>
  <c r="AA144" i="7"/>
  <c r="Z144" i="7"/>
  <c r="Y144" i="7"/>
  <c r="X144" i="7"/>
  <c r="W144" i="7"/>
  <c r="AB143" i="7"/>
  <c r="AB155" i="7" s="1"/>
  <c r="AB156" i="7" s="1"/>
  <c r="AA143" i="7"/>
  <c r="AA155" i="7" s="1"/>
  <c r="Z143" i="7"/>
  <c r="Z155" i="7" s="1"/>
  <c r="Y155" i="7"/>
  <c r="W155" i="7"/>
  <c r="AB137" i="7"/>
  <c r="AB138" i="7" s="1"/>
  <c r="AA137" i="7"/>
  <c r="AA138" i="7" s="1"/>
  <c r="Z137" i="7"/>
  <c r="Y137" i="7"/>
  <c r="W136" i="7"/>
  <c r="W135" i="7"/>
  <c r="W134" i="7"/>
  <c r="W133" i="7"/>
  <c r="W132" i="7"/>
  <c r="W131" i="7"/>
  <c r="W130" i="7"/>
  <c r="W129" i="7"/>
  <c r="W128" i="7"/>
  <c r="W127" i="7"/>
  <c r="W126" i="7"/>
  <c r="X137" i="7"/>
  <c r="W137" i="7"/>
  <c r="AB117" i="7"/>
  <c r="AB118" i="7" s="1"/>
  <c r="AA117" i="7"/>
  <c r="AA118" i="7" s="1"/>
  <c r="Z117" i="7"/>
  <c r="Y117" i="7"/>
  <c r="W116" i="7"/>
  <c r="W115" i="7"/>
  <c r="W114" i="7"/>
  <c r="W113" i="7"/>
  <c r="W112" i="7"/>
  <c r="W111" i="7"/>
  <c r="W110" i="7"/>
  <c r="W109" i="7"/>
  <c r="W108" i="7"/>
  <c r="W107" i="7"/>
  <c r="W106" i="7"/>
  <c r="X117" i="7"/>
  <c r="W117" i="7"/>
  <c r="AB97" i="7"/>
  <c r="AB98" i="7" s="1"/>
  <c r="AA97" i="7"/>
  <c r="AA98" i="7" s="1"/>
  <c r="Z97" i="7"/>
  <c r="Y97" i="7"/>
  <c r="W96" i="7"/>
  <c r="W95" i="7"/>
  <c r="W94" i="7"/>
  <c r="W93" i="7"/>
  <c r="W92" i="7"/>
  <c r="W91" i="7"/>
  <c r="W90" i="7"/>
  <c r="W89" i="7"/>
  <c r="W88" i="7"/>
  <c r="W87" i="7"/>
  <c r="W86" i="7"/>
  <c r="X97" i="7"/>
  <c r="W97" i="7"/>
  <c r="AB77" i="7"/>
  <c r="AB78" i="7" s="1"/>
  <c r="AA77" i="7"/>
  <c r="AA78" i="7" s="1"/>
  <c r="Z77" i="7"/>
  <c r="Y77" i="7"/>
  <c r="W76" i="7"/>
  <c r="W75" i="7"/>
  <c r="W74" i="7"/>
  <c r="W73" i="7"/>
  <c r="W72" i="7"/>
  <c r="W71" i="7"/>
  <c r="W70" i="7"/>
  <c r="W69" i="7"/>
  <c r="W68" i="7"/>
  <c r="W67" i="7"/>
  <c r="W66" i="7"/>
  <c r="X77" i="7"/>
  <c r="W77" i="7"/>
  <c r="AB57" i="7"/>
  <c r="AB58" i="7" s="1"/>
  <c r="AA57" i="7"/>
  <c r="AA58" i="7" s="1"/>
  <c r="Z57" i="7"/>
  <c r="Y57" i="7"/>
  <c r="W56" i="7"/>
  <c r="W55" i="7"/>
  <c r="W54" i="7"/>
  <c r="W53" i="7"/>
  <c r="W52" i="7"/>
  <c r="W51" i="7"/>
  <c r="W50" i="7"/>
  <c r="W49" i="7"/>
  <c r="W48" i="7"/>
  <c r="W47" i="7"/>
  <c r="W46" i="7"/>
  <c r="W57" i="7"/>
  <c r="W29" i="7"/>
  <c r="AA38" i="7"/>
  <c r="AB37" i="7"/>
  <c r="AB38" i="7" s="1"/>
  <c r="AA37" i="7"/>
  <c r="Z37" i="7"/>
  <c r="Y37" i="7"/>
  <c r="W36" i="7"/>
  <c r="W35" i="7"/>
  <c r="W34" i="7"/>
  <c r="W33" i="7"/>
  <c r="W32" i="7"/>
  <c r="W31" i="7"/>
  <c r="W30" i="7"/>
  <c r="W28" i="7"/>
  <c r="W27" i="7"/>
  <c r="W26" i="7"/>
  <c r="X37" i="7"/>
  <c r="W37" i="7"/>
  <c r="AB18" i="7"/>
  <c r="AA18" i="7"/>
  <c r="W6" i="7"/>
  <c r="AB17" i="7"/>
  <c r="AA17" i="7"/>
  <c r="Z17" i="7"/>
  <c r="Y17" i="7"/>
  <c r="W16" i="7"/>
  <c r="W15" i="7"/>
  <c r="W14" i="7"/>
  <c r="W13" i="7"/>
  <c r="W12" i="7"/>
  <c r="W11" i="7"/>
  <c r="W10" i="7"/>
  <c r="W9" i="7"/>
  <c r="W8" i="7"/>
  <c r="W7" i="7"/>
  <c r="X17" i="7"/>
  <c r="W17" i="7"/>
  <c r="Q114" i="7"/>
  <c r="R114" i="7"/>
  <c r="U159" i="7"/>
  <c r="U158" i="7"/>
  <c r="V154" i="7"/>
  <c r="U154" i="7"/>
  <c r="T154" i="7"/>
  <c r="S154" i="7"/>
  <c r="V153" i="7"/>
  <c r="U153" i="7"/>
  <c r="T153" i="7"/>
  <c r="S153" i="7"/>
  <c r="V152" i="7"/>
  <c r="U152" i="7"/>
  <c r="T152" i="7"/>
  <c r="S152" i="7"/>
  <c r="V151" i="7"/>
  <c r="U151" i="7"/>
  <c r="T151" i="7"/>
  <c r="S151" i="7"/>
  <c r="V150" i="7"/>
  <c r="U150" i="7"/>
  <c r="T150" i="7"/>
  <c r="S150" i="7"/>
  <c r="V149" i="7"/>
  <c r="U149" i="7"/>
  <c r="T149" i="7"/>
  <c r="S149" i="7"/>
  <c r="V148" i="7"/>
  <c r="U148" i="7"/>
  <c r="T148" i="7"/>
  <c r="S148" i="7"/>
  <c r="V147" i="7"/>
  <c r="U147" i="7"/>
  <c r="T147" i="7"/>
  <c r="S147" i="7"/>
  <c r="V146" i="7"/>
  <c r="U146" i="7"/>
  <c r="T146" i="7"/>
  <c r="S146" i="7"/>
  <c r="V145" i="7"/>
  <c r="U145" i="7"/>
  <c r="T145" i="7"/>
  <c r="S145" i="7"/>
  <c r="V144" i="7"/>
  <c r="U144" i="7"/>
  <c r="T144" i="7"/>
  <c r="S144" i="7"/>
  <c r="V143" i="7"/>
  <c r="V155" i="7" s="1"/>
  <c r="V156" i="7" s="1"/>
  <c r="U143" i="7"/>
  <c r="U155" i="7" s="1"/>
  <c r="U156" i="7" s="1"/>
  <c r="T143" i="7"/>
  <c r="T155" i="7" s="1"/>
  <c r="S143" i="7"/>
  <c r="S155" i="7" s="1"/>
  <c r="P144" i="7"/>
  <c r="P154" i="7"/>
  <c r="P153" i="7"/>
  <c r="P152" i="7"/>
  <c r="P151" i="7"/>
  <c r="P150" i="7"/>
  <c r="P149" i="7"/>
  <c r="P148" i="7"/>
  <c r="P147" i="7"/>
  <c r="P146" i="7"/>
  <c r="P145" i="7"/>
  <c r="P143" i="7"/>
  <c r="P155" i="7" s="1"/>
  <c r="O154" i="7"/>
  <c r="O153" i="7"/>
  <c r="O152" i="7"/>
  <c r="O151" i="7"/>
  <c r="O150" i="7"/>
  <c r="O149" i="7"/>
  <c r="O148" i="7"/>
  <c r="O147" i="7"/>
  <c r="O146" i="7"/>
  <c r="O145" i="7"/>
  <c r="O144" i="7"/>
  <c r="O143" i="7"/>
  <c r="O155" i="7" s="1"/>
  <c r="R154" i="7"/>
  <c r="R153" i="7"/>
  <c r="R152" i="7"/>
  <c r="R151" i="7"/>
  <c r="R150" i="7"/>
  <c r="R149" i="7"/>
  <c r="R148" i="7"/>
  <c r="R147" i="7"/>
  <c r="R146" i="7"/>
  <c r="R145" i="7"/>
  <c r="R144" i="7"/>
  <c r="R143" i="7"/>
  <c r="R155" i="7" s="1"/>
  <c r="Q154" i="7"/>
  <c r="Q153" i="7"/>
  <c r="Q152" i="7"/>
  <c r="Q151" i="7"/>
  <c r="Q150" i="7"/>
  <c r="Q149" i="7"/>
  <c r="Q148" i="7"/>
  <c r="Q147" i="7"/>
  <c r="Q146" i="7"/>
  <c r="Q145" i="7"/>
  <c r="Q144" i="7"/>
  <c r="Q143" i="7"/>
  <c r="Q155" i="7" s="1"/>
  <c r="AC17" i="7" l="1"/>
  <c r="X155" i="7"/>
  <c r="AA158" i="7"/>
  <c r="AA156" i="7"/>
  <c r="O158" i="7"/>
  <c r="O156" i="7" l="1"/>
  <c r="U138" i="7"/>
  <c r="V138" i="7"/>
  <c r="V137" i="7"/>
  <c r="U137" i="7"/>
  <c r="T137" i="7"/>
  <c r="S137" i="7"/>
  <c r="R136" i="7"/>
  <c r="Q136" i="7"/>
  <c r="R135" i="7"/>
  <c r="Q135" i="7"/>
  <c r="R134" i="7"/>
  <c r="Q134" i="7"/>
  <c r="R133" i="7"/>
  <c r="Q133" i="7"/>
  <c r="R132" i="7"/>
  <c r="Q132" i="7"/>
  <c r="R131" i="7"/>
  <c r="Q131" i="7"/>
  <c r="R130" i="7"/>
  <c r="Q130" i="7"/>
  <c r="R129" i="7"/>
  <c r="Q129" i="7"/>
  <c r="R128" i="7"/>
  <c r="Q128" i="7"/>
  <c r="R127" i="7"/>
  <c r="Q127" i="7"/>
  <c r="R126" i="7"/>
  <c r="Q126" i="7"/>
  <c r="R125" i="7"/>
  <c r="R137" i="7" s="1"/>
  <c r="Q125" i="7"/>
  <c r="Q137" i="7" s="1"/>
  <c r="V118" i="7"/>
  <c r="U118" i="7"/>
  <c r="V117" i="7"/>
  <c r="U117" i="7"/>
  <c r="T117" i="7"/>
  <c r="S117" i="7"/>
  <c r="R116" i="7"/>
  <c r="Q116" i="7"/>
  <c r="R115" i="7"/>
  <c r="Q115" i="7"/>
  <c r="R113" i="7"/>
  <c r="Q113" i="7"/>
  <c r="R112" i="7"/>
  <c r="Q112" i="7"/>
  <c r="R111" i="7"/>
  <c r="Q111" i="7"/>
  <c r="R110" i="7"/>
  <c r="Q110" i="7"/>
  <c r="R109" i="7"/>
  <c r="Q109" i="7"/>
  <c r="R108" i="7"/>
  <c r="Q108" i="7"/>
  <c r="R107" i="7"/>
  <c r="Q107" i="7"/>
  <c r="R106" i="7"/>
  <c r="Q106" i="7"/>
  <c r="R105" i="7"/>
  <c r="R117" i="7" s="1"/>
  <c r="Q105" i="7"/>
  <c r="Q117" i="7" s="1"/>
  <c r="U98" i="7"/>
  <c r="Q87" i="7"/>
  <c r="V98" i="7"/>
  <c r="V97" i="7"/>
  <c r="U97" i="7"/>
  <c r="T97" i="7"/>
  <c r="S97" i="7"/>
  <c r="R96" i="7"/>
  <c r="Q96" i="7"/>
  <c r="R95" i="7"/>
  <c r="Q95" i="7"/>
  <c r="R94" i="7"/>
  <c r="Q94" i="7"/>
  <c r="R93" i="7"/>
  <c r="Q93" i="7"/>
  <c r="R92" i="7"/>
  <c r="Q92" i="7"/>
  <c r="R91" i="7"/>
  <c r="Q91" i="7"/>
  <c r="R90" i="7"/>
  <c r="Q90" i="7"/>
  <c r="R89" i="7"/>
  <c r="Q89" i="7"/>
  <c r="R88" i="7"/>
  <c r="Q88" i="7"/>
  <c r="R87" i="7"/>
  <c r="R86" i="7"/>
  <c r="Q86" i="7"/>
  <c r="R85" i="7"/>
  <c r="R97" i="7" s="1"/>
  <c r="Q85" i="7"/>
  <c r="Q97" i="7" s="1"/>
  <c r="V78" i="7"/>
  <c r="U78" i="7"/>
  <c r="Q45" i="7"/>
  <c r="R45" i="7"/>
  <c r="V58" i="7"/>
  <c r="U58" i="7"/>
  <c r="V77" i="7"/>
  <c r="U77" i="7"/>
  <c r="T77" i="7"/>
  <c r="S77" i="7"/>
  <c r="R76" i="7"/>
  <c r="Q76" i="7"/>
  <c r="R75" i="7"/>
  <c r="Q75" i="7"/>
  <c r="R74" i="7"/>
  <c r="Q74" i="7"/>
  <c r="R73" i="7"/>
  <c r="Q73" i="7"/>
  <c r="R72" i="7"/>
  <c r="Q72" i="7"/>
  <c r="R71" i="7"/>
  <c r="Q71" i="7"/>
  <c r="R70" i="7"/>
  <c r="Q70" i="7"/>
  <c r="R69" i="7"/>
  <c r="Q69" i="7"/>
  <c r="R68" i="7"/>
  <c r="Q68" i="7"/>
  <c r="R67" i="7"/>
  <c r="Q67" i="7"/>
  <c r="R66" i="7"/>
  <c r="Q66" i="7"/>
  <c r="R65" i="7"/>
  <c r="R77" i="7" s="1"/>
  <c r="Q65" i="7"/>
  <c r="Q77" i="7" s="1"/>
  <c r="V57" i="7"/>
  <c r="U57" i="7"/>
  <c r="T57" i="7"/>
  <c r="S57" i="7"/>
  <c r="R56" i="7"/>
  <c r="Q56" i="7"/>
  <c r="R55" i="7"/>
  <c r="Q55" i="7"/>
  <c r="R54" i="7"/>
  <c r="Q54" i="7"/>
  <c r="R53" i="7"/>
  <c r="Q53" i="7"/>
  <c r="R52" i="7"/>
  <c r="Q52" i="7"/>
  <c r="R51" i="7"/>
  <c r="Q51" i="7"/>
  <c r="R50" i="7"/>
  <c r="Q50" i="7"/>
  <c r="R49" i="7"/>
  <c r="Q49" i="7"/>
  <c r="R48" i="7"/>
  <c r="Q48" i="7"/>
  <c r="R47" i="7"/>
  <c r="Q47" i="7"/>
  <c r="R46" i="7"/>
  <c r="Q46" i="7"/>
  <c r="R57" i="7"/>
  <c r="Q57" i="7"/>
  <c r="Q34" i="7"/>
  <c r="R34" i="7"/>
  <c r="V37" i="7"/>
  <c r="V38" i="7" s="1"/>
  <c r="U38" i="7"/>
  <c r="R25" i="7"/>
  <c r="Q25" i="7"/>
  <c r="Q26" i="7"/>
  <c r="U37" i="7"/>
  <c r="T37" i="7"/>
  <c r="S37" i="7"/>
  <c r="R36" i="7"/>
  <c r="Q36" i="7"/>
  <c r="R35" i="7"/>
  <c r="Q35" i="7"/>
  <c r="R33" i="7"/>
  <c r="Q33" i="7"/>
  <c r="R32" i="7"/>
  <c r="Q32" i="7"/>
  <c r="R31" i="7"/>
  <c r="Q31" i="7"/>
  <c r="R30" i="7"/>
  <c r="Q30" i="7"/>
  <c r="R29" i="7"/>
  <c r="Q29" i="7"/>
  <c r="R28" i="7"/>
  <c r="Q28" i="7"/>
  <c r="R27" i="7"/>
  <c r="Q27" i="7"/>
  <c r="R37" i="7"/>
  <c r="Q37" i="7"/>
  <c r="Q9" i="7"/>
  <c r="R9" i="7"/>
  <c r="V18" i="7"/>
  <c r="V17" i="7"/>
  <c r="Q5" i="7"/>
  <c r="P156" i="7"/>
  <c r="P138" i="7"/>
  <c r="O138" i="7"/>
  <c r="P118" i="7"/>
  <c r="O118" i="7"/>
  <c r="P98" i="7"/>
  <c r="O98" i="7"/>
  <c r="P78" i="7"/>
  <c r="O78" i="7"/>
  <c r="P58" i="7"/>
  <c r="O58" i="7"/>
  <c r="P18" i="7"/>
  <c r="P17" i="7"/>
  <c r="P137" i="7"/>
  <c r="P117" i="7"/>
  <c r="P97" i="7"/>
  <c r="P77" i="7"/>
  <c r="P57" i="7"/>
  <c r="P37" i="7"/>
  <c r="O37" i="7"/>
  <c r="P38" i="7"/>
  <c r="O38" i="7"/>
  <c r="L6" i="7"/>
  <c r="K5" i="7"/>
  <c r="Q16" i="7"/>
  <c r="Q15" i="7"/>
  <c r="Q14" i="7"/>
  <c r="Q13" i="7"/>
  <c r="Q12" i="7"/>
  <c r="Q11" i="7"/>
  <c r="Q10" i="7"/>
  <c r="Q8" i="7"/>
  <c r="Q7" i="7"/>
  <c r="Q6" i="7"/>
  <c r="K16" i="7"/>
  <c r="N144" i="7"/>
  <c r="N145" i="7"/>
  <c r="N146" i="7"/>
  <c r="N147" i="7"/>
  <c r="N148" i="7"/>
  <c r="N149" i="7"/>
  <c r="N150" i="7"/>
  <c r="N151" i="7"/>
  <c r="N152" i="7"/>
  <c r="N153" i="7"/>
  <c r="N154" i="7"/>
  <c r="N143" i="7"/>
  <c r="M144" i="7"/>
  <c r="M145" i="7"/>
  <c r="M146" i="7"/>
  <c r="M147" i="7"/>
  <c r="M148" i="7"/>
  <c r="M149" i="7"/>
  <c r="M150" i="7"/>
  <c r="M151" i="7"/>
  <c r="M152" i="7"/>
  <c r="M153" i="7"/>
  <c r="M154" i="7"/>
  <c r="M143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96" i="7"/>
  <c r="K95" i="7"/>
  <c r="K94" i="7"/>
  <c r="K93" i="7"/>
  <c r="K92" i="7"/>
  <c r="K91" i="7"/>
  <c r="K90" i="7"/>
  <c r="K89" i="7"/>
  <c r="K88" i="7"/>
  <c r="K87" i="7"/>
  <c r="K86" i="7"/>
  <c r="K85" i="7"/>
  <c r="K76" i="7"/>
  <c r="K75" i="7"/>
  <c r="K74" i="7"/>
  <c r="K73" i="7"/>
  <c r="K72" i="7"/>
  <c r="K71" i="7"/>
  <c r="K70" i="7"/>
  <c r="K69" i="7"/>
  <c r="K68" i="7"/>
  <c r="K67" i="7"/>
  <c r="K66" i="7"/>
  <c r="K65" i="7"/>
  <c r="K56" i="7"/>
  <c r="K55" i="7"/>
  <c r="K54" i="7"/>
  <c r="K53" i="7"/>
  <c r="K52" i="7"/>
  <c r="K51" i="7"/>
  <c r="K50" i="7"/>
  <c r="K49" i="7"/>
  <c r="K48" i="7"/>
  <c r="K47" i="7"/>
  <c r="K46" i="7"/>
  <c r="K45" i="7"/>
  <c r="K143" i="7" s="1"/>
  <c r="K25" i="7"/>
  <c r="K36" i="7"/>
  <c r="K35" i="7"/>
  <c r="K34" i="7"/>
  <c r="K33" i="7"/>
  <c r="K32" i="7"/>
  <c r="K31" i="7"/>
  <c r="K30" i="7"/>
  <c r="K29" i="7"/>
  <c r="K28" i="7"/>
  <c r="K27" i="7"/>
  <c r="K26" i="7"/>
  <c r="K14" i="7"/>
  <c r="K152" i="7" s="1"/>
  <c r="K7" i="7"/>
  <c r="K8" i="7"/>
  <c r="K9" i="7"/>
  <c r="K10" i="7"/>
  <c r="K11" i="7"/>
  <c r="K12" i="7"/>
  <c r="K13" i="7"/>
  <c r="K15" i="7"/>
  <c r="K6" i="7"/>
  <c r="K144" i="7" s="1"/>
  <c r="B137" i="7"/>
  <c r="G124" i="7"/>
  <c r="G127" i="7" s="1"/>
  <c r="F124" i="7"/>
  <c r="F126" i="7" s="1"/>
  <c r="E124" i="7"/>
  <c r="E127" i="7" s="1"/>
  <c r="D124" i="7"/>
  <c r="D126" i="7" s="1"/>
  <c r="C124" i="7"/>
  <c r="C127" i="7" s="1"/>
  <c r="B117" i="7"/>
  <c r="G104" i="7"/>
  <c r="G107" i="7" s="1"/>
  <c r="F104" i="7"/>
  <c r="F107" i="7" s="1"/>
  <c r="E104" i="7"/>
  <c r="E107" i="7" s="1"/>
  <c r="D104" i="7"/>
  <c r="D107" i="7" s="1"/>
  <c r="C104" i="7"/>
  <c r="C109" i="7" s="1"/>
  <c r="C84" i="7"/>
  <c r="C86" i="7" s="1"/>
  <c r="G84" i="7"/>
  <c r="F84" i="7"/>
  <c r="E84" i="7"/>
  <c r="D84" i="7"/>
  <c r="D92" i="7" s="1"/>
  <c r="G64" i="7"/>
  <c r="G68" i="7" s="1"/>
  <c r="F64" i="7"/>
  <c r="F67" i="7" s="1"/>
  <c r="E64" i="7"/>
  <c r="E67" i="7" s="1"/>
  <c r="D64" i="7"/>
  <c r="D67" i="7" s="1"/>
  <c r="C64" i="7"/>
  <c r="C68" i="7" s="1"/>
  <c r="G44" i="7"/>
  <c r="G47" i="7" s="1"/>
  <c r="C44" i="7"/>
  <c r="C76" i="7" s="1"/>
  <c r="F44" i="7"/>
  <c r="F56" i="7" s="1"/>
  <c r="E44" i="7"/>
  <c r="E56" i="7" s="1"/>
  <c r="D44" i="7"/>
  <c r="D56" i="7" s="1"/>
  <c r="B37" i="7"/>
  <c r="F24" i="7"/>
  <c r="F34" i="7" s="1"/>
  <c r="E24" i="7"/>
  <c r="E34" i="7" s="1"/>
  <c r="E36" i="7"/>
  <c r="E27" i="7"/>
  <c r="E29" i="7"/>
  <c r="E31" i="7"/>
  <c r="E33" i="7"/>
  <c r="E25" i="7"/>
  <c r="D24" i="7"/>
  <c r="D30" i="7" s="1"/>
  <c r="G24" i="7"/>
  <c r="C24" i="7"/>
  <c r="C33" i="7" s="1"/>
  <c r="C4" i="7"/>
  <c r="E4" i="7"/>
  <c r="F4" i="7"/>
  <c r="G4" i="7"/>
  <c r="D4" i="7"/>
  <c r="C6" i="7"/>
  <c r="C5" i="7"/>
  <c r="O159" i="7" l="1"/>
  <c r="K17" i="7"/>
  <c r="C26" i="7"/>
  <c r="E26" i="7"/>
  <c r="E32" i="7"/>
  <c r="E30" i="7"/>
  <c r="E28" i="7"/>
  <c r="E37" i="7" s="1"/>
  <c r="E35" i="7"/>
  <c r="K153" i="7"/>
  <c r="K150" i="7"/>
  <c r="K148" i="7"/>
  <c r="K146" i="7"/>
  <c r="K145" i="7"/>
  <c r="K155" i="7" s="1"/>
  <c r="K147" i="7"/>
  <c r="K149" i="7"/>
  <c r="K151" i="7"/>
  <c r="K154" i="7"/>
  <c r="G36" i="7"/>
  <c r="G28" i="7"/>
  <c r="G30" i="7"/>
  <c r="G32" i="7"/>
  <c r="G34" i="7"/>
  <c r="G26" i="7"/>
  <c r="G27" i="7"/>
  <c r="G29" i="7"/>
  <c r="G31" i="7"/>
  <c r="G33" i="7"/>
  <c r="G35" i="7"/>
  <c r="G25" i="7"/>
  <c r="C34" i="7"/>
  <c r="C31" i="7"/>
  <c r="C29" i="7"/>
  <c r="C27" i="7"/>
  <c r="C36" i="7"/>
  <c r="D26" i="7"/>
  <c r="D33" i="7"/>
  <c r="D31" i="7"/>
  <c r="D28" i="7"/>
  <c r="D35" i="7"/>
  <c r="C25" i="7"/>
  <c r="C35" i="7"/>
  <c r="C32" i="7"/>
  <c r="C30" i="7"/>
  <c r="C28" i="7"/>
  <c r="D25" i="7"/>
  <c r="D34" i="7"/>
  <c r="D32" i="7"/>
  <c r="D29" i="7"/>
  <c r="D27" i="7"/>
  <c r="D36" i="7"/>
  <c r="F25" i="7"/>
  <c r="F35" i="7"/>
  <c r="F32" i="7"/>
  <c r="F30" i="7"/>
  <c r="F28" i="7"/>
  <c r="F36" i="7"/>
  <c r="C45" i="7"/>
  <c r="C55" i="7"/>
  <c r="C53" i="7"/>
  <c r="C51" i="7"/>
  <c r="C49" i="7"/>
  <c r="C47" i="7"/>
  <c r="D45" i="7"/>
  <c r="D54" i="7"/>
  <c r="D52" i="7"/>
  <c r="D50" i="7"/>
  <c r="D48" i="7"/>
  <c r="D55" i="7"/>
  <c r="E45" i="7"/>
  <c r="E55" i="7"/>
  <c r="E53" i="7"/>
  <c r="E51" i="7"/>
  <c r="E49" i="7"/>
  <c r="E47" i="7"/>
  <c r="F45" i="7"/>
  <c r="F55" i="7"/>
  <c r="F53" i="7"/>
  <c r="F51" i="7"/>
  <c r="F49" i="7"/>
  <c r="F47" i="7"/>
  <c r="G46" i="7"/>
  <c r="G54" i="7"/>
  <c r="G52" i="7"/>
  <c r="G50" i="7"/>
  <c r="G48" i="7"/>
  <c r="G56" i="7"/>
  <c r="C65" i="7"/>
  <c r="C75" i="7"/>
  <c r="C73" i="7"/>
  <c r="C71" i="7"/>
  <c r="C69" i="7"/>
  <c r="C67" i="7"/>
  <c r="D66" i="7"/>
  <c r="D74" i="7"/>
  <c r="D72" i="7"/>
  <c r="D70" i="7"/>
  <c r="D68" i="7"/>
  <c r="D76" i="7"/>
  <c r="E66" i="7"/>
  <c r="E74" i="7"/>
  <c r="E72" i="7"/>
  <c r="E70" i="7"/>
  <c r="E68" i="7"/>
  <c r="E76" i="7"/>
  <c r="F66" i="7"/>
  <c r="F74" i="7"/>
  <c r="F72" i="7"/>
  <c r="F70" i="7"/>
  <c r="F68" i="7"/>
  <c r="F76" i="7"/>
  <c r="G66" i="7"/>
  <c r="G75" i="7"/>
  <c r="G73" i="7"/>
  <c r="G71" i="7"/>
  <c r="G69" i="7"/>
  <c r="G67" i="7"/>
  <c r="E85" i="7"/>
  <c r="E97" i="7" s="1"/>
  <c r="E96" i="7"/>
  <c r="E87" i="7"/>
  <c r="E89" i="7"/>
  <c r="E91" i="7"/>
  <c r="E93" i="7"/>
  <c r="E95" i="7"/>
  <c r="E86" i="7"/>
  <c r="E88" i="7"/>
  <c r="E90" i="7"/>
  <c r="E92" i="7"/>
  <c r="E94" i="7"/>
  <c r="G96" i="7"/>
  <c r="G86" i="7"/>
  <c r="G88" i="7"/>
  <c r="G90" i="7"/>
  <c r="G92" i="7"/>
  <c r="G94" i="7"/>
  <c r="G85" i="7"/>
  <c r="G87" i="7"/>
  <c r="G89" i="7"/>
  <c r="G91" i="7"/>
  <c r="G93" i="7"/>
  <c r="G95" i="7"/>
  <c r="C85" i="7"/>
  <c r="C95" i="7"/>
  <c r="C93" i="7"/>
  <c r="C91" i="7"/>
  <c r="C89" i="7"/>
  <c r="C87" i="7"/>
  <c r="D85" i="7"/>
  <c r="D95" i="7"/>
  <c r="F26" i="7"/>
  <c r="F33" i="7"/>
  <c r="F31" i="7"/>
  <c r="F29" i="7"/>
  <c r="F27" i="7"/>
  <c r="C46" i="7"/>
  <c r="C54" i="7"/>
  <c r="C52" i="7"/>
  <c r="C50" i="7"/>
  <c r="C48" i="7"/>
  <c r="C56" i="7"/>
  <c r="D46" i="7"/>
  <c r="D53" i="7"/>
  <c r="D51" i="7"/>
  <c r="D49" i="7"/>
  <c r="D47" i="7"/>
  <c r="E46" i="7"/>
  <c r="E54" i="7"/>
  <c r="E52" i="7"/>
  <c r="E50" i="7"/>
  <c r="E48" i="7"/>
  <c r="F46" i="7"/>
  <c r="F54" i="7"/>
  <c r="F52" i="7"/>
  <c r="F50" i="7"/>
  <c r="F48" i="7"/>
  <c r="G45" i="7"/>
  <c r="G55" i="7"/>
  <c r="G53" i="7"/>
  <c r="G51" i="7"/>
  <c r="G49" i="7"/>
  <c r="C66" i="7"/>
  <c r="C74" i="7"/>
  <c r="C72" i="7"/>
  <c r="C70" i="7"/>
  <c r="D65" i="7"/>
  <c r="D75" i="7"/>
  <c r="D73" i="7"/>
  <c r="D71" i="7"/>
  <c r="D69" i="7"/>
  <c r="E65" i="7"/>
  <c r="E75" i="7"/>
  <c r="E73" i="7"/>
  <c r="E71" i="7"/>
  <c r="E69" i="7"/>
  <c r="F65" i="7"/>
  <c r="F75" i="7"/>
  <c r="F73" i="7"/>
  <c r="F71" i="7"/>
  <c r="F69" i="7"/>
  <c r="G65" i="7"/>
  <c r="G76" i="7"/>
  <c r="G74" i="7"/>
  <c r="G72" i="7"/>
  <c r="G70" i="7"/>
  <c r="D86" i="7"/>
  <c r="D89" i="7"/>
  <c r="D91" i="7"/>
  <c r="D94" i="7"/>
  <c r="D87" i="7"/>
  <c r="D88" i="7"/>
  <c r="F87" i="7"/>
  <c r="F89" i="7"/>
  <c r="F91" i="7"/>
  <c r="F93" i="7"/>
  <c r="F95" i="7"/>
  <c r="F86" i="7"/>
  <c r="F88" i="7"/>
  <c r="F90" i="7"/>
  <c r="F92" i="7"/>
  <c r="F94" i="7"/>
  <c r="F96" i="7"/>
  <c r="F85" i="7"/>
  <c r="C96" i="7"/>
  <c r="C94" i="7"/>
  <c r="C92" i="7"/>
  <c r="C90" i="7"/>
  <c r="C88" i="7"/>
  <c r="D96" i="7"/>
  <c r="D93" i="7"/>
  <c r="D90" i="7"/>
  <c r="C105" i="7"/>
  <c r="C115" i="7"/>
  <c r="C113" i="7"/>
  <c r="C111" i="7"/>
  <c r="C108" i="7"/>
  <c r="C106" i="7"/>
  <c r="D116" i="7"/>
  <c r="D114" i="7"/>
  <c r="D112" i="7"/>
  <c r="D110" i="7"/>
  <c r="D108" i="7"/>
  <c r="D106" i="7"/>
  <c r="E116" i="7"/>
  <c r="E114" i="7"/>
  <c r="E112" i="7"/>
  <c r="E110" i="7"/>
  <c r="E108" i="7"/>
  <c r="E106" i="7"/>
  <c r="F116" i="7"/>
  <c r="F114" i="7"/>
  <c r="F112" i="7"/>
  <c r="F110" i="7"/>
  <c r="F108" i="7"/>
  <c r="F106" i="7"/>
  <c r="G116" i="7"/>
  <c r="G114" i="7"/>
  <c r="G112" i="7"/>
  <c r="G110" i="7"/>
  <c r="G108" i="7"/>
  <c r="G106" i="7"/>
  <c r="D125" i="7"/>
  <c r="F125" i="7"/>
  <c r="G136" i="7"/>
  <c r="E136" i="7"/>
  <c r="C136" i="7"/>
  <c r="F135" i="7"/>
  <c r="D135" i="7"/>
  <c r="G134" i="7"/>
  <c r="E134" i="7"/>
  <c r="C134" i="7"/>
  <c r="F133" i="7"/>
  <c r="D133" i="7"/>
  <c r="G132" i="7"/>
  <c r="E132" i="7"/>
  <c r="C132" i="7"/>
  <c r="F131" i="7"/>
  <c r="D131" i="7"/>
  <c r="G130" i="7"/>
  <c r="E130" i="7"/>
  <c r="C130" i="7"/>
  <c r="F129" i="7"/>
  <c r="D129" i="7"/>
  <c r="G128" i="7"/>
  <c r="E128" i="7"/>
  <c r="C128" i="7"/>
  <c r="F127" i="7"/>
  <c r="D127" i="7"/>
  <c r="G126" i="7"/>
  <c r="E126" i="7"/>
  <c r="C126" i="7"/>
  <c r="C116" i="7"/>
  <c r="C114" i="7"/>
  <c r="C112" i="7"/>
  <c r="C110" i="7"/>
  <c r="C107" i="7"/>
  <c r="D105" i="7"/>
  <c r="D115" i="7"/>
  <c r="D113" i="7"/>
  <c r="D111" i="7"/>
  <c r="D109" i="7"/>
  <c r="E105" i="7"/>
  <c r="E115" i="7"/>
  <c r="E113" i="7"/>
  <c r="E111" i="7"/>
  <c r="E109" i="7"/>
  <c r="F105" i="7"/>
  <c r="F115" i="7"/>
  <c r="F113" i="7"/>
  <c r="F111" i="7"/>
  <c r="F109" i="7"/>
  <c r="G105" i="7"/>
  <c r="G115" i="7"/>
  <c r="G113" i="7"/>
  <c r="G111" i="7"/>
  <c r="G109" i="7"/>
  <c r="C125" i="7"/>
  <c r="E125" i="7"/>
  <c r="G125" i="7"/>
  <c r="F136" i="7"/>
  <c r="D136" i="7"/>
  <c r="G135" i="7"/>
  <c r="E135" i="7"/>
  <c r="C135" i="7"/>
  <c r="F134" i="7"/>
  <c r="D134" i="7"/>
  <c r="G133" i="7"/>
  <c r="E133" i="7"/>
  <c r="C133" i="7"/>
  <c r="F132" i="7"/>
  <c r="D132" i="7"/>
  <c r="G131" i="7"/>
  <c r="E131" i="7"/>
  <c r="C131" i="7"/>
  <c r="F130" i="7"/>
  <c r="F137" i="7" s="1"/>
  <c r="D130" i="7"/>
  <c r="G129" i="7"/>
  <c r="E129" i="7"/>
  <c r="C129" i="7"/>
  <c r="F128" i="7"/>
  <c r="D128" i="7"/>
  <c r="D57" i="7"/>
  <c r="F117" i="7" l="1"/>
  <c r="D117" i="7"/>
  <c r="C77" i="7"/>
  <c r="G37" i="7"/>
  <c r="G117" i="7"/>
  <c r="E117" i="7"/>
  <c r="E137" i="7"/>
  <c r="D137" i="7"/>
  <c r="C117" i="7"/>
  <c r="F57" i="7"/>
  <c r="D37" i="7"/>
  <c r="C137" i="7"/>
  <c r="G57" i="7"/>
  <c r="D97" i="7"/>
  <c r="C97" i="7"/>
  <c r="F77" i="7"/>
  <c r="E77" i="7"/>
  <c r="D77" i="7"/>
  <c r="E57" i="7"/>
  <c r="C57" i="7"/>
  <c r="F37" i="7"/>
  <c r="C37" i="7"/>
  <c r="C143" i="7"/>
  <c r="G97" i="7"/>
  <c r="F97" i="7"/>
  <c r="F5" i="7" l="1"/>
  <c r="G7" i="7"/>
  <c r="F7" i="7"/>
  <c r="E7" i="7"/>
  <c r="D7" i="7"/>
  <c r="C7" i="7"/>
  <c r="E33" i="5"/>
  <c r="E22" i="5"/>
  <c r="F22" i="5"/>
  <c r="F23" i="5" s="1"/>
  <c r="G22" i="5"/>
  <c r="H22" i="5"/>
  <c r="H23" i="5" s="1"/>
  <c r="I22" i="5"/>
  <c r="E23" i="5"/>
  <c r="G23" i="5"/>
  <c r="I23" i="5"/>
  <c r="E25" i="5"/>
  <c r="F25" i="5"/>
  <c r="F26" i="5" s="1"/>
  <c r="G25" i="5"/>
  <c r="H25" i="5"/>
  <c r="H26" i="5" s="1"/>
  <c r="I25" i="5"/>
  <c r="E26" i="5"/>
  <c r="G26" i="5"/>
  <c r="I26" i="5"/>
  <c r="U11" i="5"/>
  <c r="U8" i="5"/>
  <c r="S8" i="5" s="1"/>
  <c r="T8" i="5" s="1"/>
  <c r="T10" i="5" s="1"/>
  <c r="T11" i="5" s="1"/>
  <c r="S11" i="5" s="1"/>
  <c r="I33" i="5"/>
  <c r="H33" i="5"/>
  <c r="G33" i="5"/>
  <c r="F33" i="5"/>
  <c r="AJ135" i="7"/>
  <c r="AJ131" i="7"/>
  <c r="AJ127" i="7"/>
  <c r="O137" i="7"/>
  <c r="N137" i="7"/>
  <c r="M137" i="7"/>
  <c r="AJ136" i="7"/>
  <c r="L136" i="7"/>
  <c r="L135" i="7"/>
  <c r="AJ134" i="7"/>
  <c r="L134" i="7"/>
  <c r="AJ133" i="7"/>
  <c r="L133" i="7"/>
  <c r="AJ132" i="7"/>
  <c r="L132" i="7"/>
  <c r="L131" i="7"/>
  <c r="AJ130" i="7"/>
  <c r="L130" i="7"/>
  <c r="AJ129" i="7"/>
  <c r="L129" i="7"/>
  <c r="AJ128" i="7"/>
  <c r="L128" i="7"/>
  <c r="L127" i="7"/>
  <c r="AJ126" i="7"/>
  <c r="L126" i="7"/>
  <c r="L125" i="7"/>
  <c r="N155" i="7"/>
  <c r="I48" i="5"/>
  <c r="I47" i="5"/>
  <c r="I45" i="5"/>
  <c r="I44" i="5"/>
  <c r="I41" i="5"/>
  <c r="I40" i="5"/>
  <c r="I39" i="5"/>
  <c r="I38" i="5"/>
  <c r="I37" i="5"/>
  <c r="I36" i="5"/>
  <c r="I35" i="5"/>
  <c r="I34" i="5"/>
  <c r="H35" i="5"/>
  <c r="H48" i="5"/>
  <c r="H47" i="5"/>
  <c r="H45" i="5"/>
  <c r="H44" i="5"/>
  <c r="H41" i="5"/>
  <c r="H40" i="5"/>
  <c r="H39" i="5"/>
  <c r="H38" i="5"/>
  <c r="H37" i="5"/>
  <c r="H36" i="5"/>
  <c r="H34" i="5"/>
  <c r="G35" i="5"/>
  <c r="G48" i="5"/>
  <c r="G47" i="5"/>
  <c r="G45" i="5"/>
  <c r="G44" i="5"/>
  <c r="G41" i="5"/>
  <c r="G40" i="5"/>
  <c r="G39" i="5"/>
  <c r="G38" i="5"/>
  <c r="G37" i="5"/>
  <c r="G36" i="5"/>
  <c r="G34" i="5"/>
  <c r="F35" i="5"/>
  <c r="F48" i="5"/>
  <c r="F47" i="5"/>
  <c r="F45" i="5"/>
  <c r="F44" i="5"/>
  <c r="F41" i="5"/>
  <c r="F40" i="5"/>
  <c r="F39" i="5"/>
  <c r="F38" i="5"/>
  <c r="F37" i="5"/>
  <c r="F36" i="5"/>
  <c r="F34" i="5"/>
  <c r="E48" i="5"/>
  <c r="E47" i="5"/>
  <c r="E45" i="5"/>
  <c r="E44" i="5"/>
  <c r="E41" i="5"/>
  <c r="E40" i="5"/>
  <c r="E39" i="5"/>
  <c r="E38" i="5"/>
  <c r="E37" i="5"/>
  <c r="E35" i="5"/>
  <c r="E36" i="5"/>
  <c r="E34" i="5"/>
  <c r="K137" i="7" l="1"/>
  <c r="L137" i="7"/>
  <c r="E30" i="5"/>
  <c r="F30" i="5"/>
  <c r="G30" i="5"/>
  <c r="H30" i="5"/>
  <c r="I30" i="5"/>
  <c r="F7" i="5" l="1"/>
  <c r="E7" i="5"/>
  <c r="H32" i="5" l="1"/>
  <c r="E10" i="5"/>
  <c r="F10" i="5"/>
  <c r="G10" i="5"/>
  <c r="H10" i="5"/>
  <c r="I10" i="5"/>
  <c r="G28" i="5" l="1"/>
  <c r="H28" i="5"/>
  <c r="I28" i="5"/>
  <c r="I19" i="8"/>
  <c r="F20" i="8"/>
  <c r="F14" i="8"/>
  <c r="I14" i="8" s="1"/>
  <c r="F13" i="8"/>
  <c r="I13" i="8" s="1"/>
  <c r="I25" i="8"/>
  <c r="I24" i="8"/>
  <c r="I23" i="8"/>
  <c r="I22" i="8"/>
  <c r="I21" i="8"/>
  <c r="I20" i="8"/>
  <c r="I18" i="8"/>
  <c r="I17" i="8"/>
  <c r="C30" i="8"/>
  <c r="I29" i="8"/>
  <c r="F29" i="8"/>
  <c r="I28" i="8"/>
  <c r="I30" i="8" s="1"/>
  <c r="F28" i="8"/>
  <c r="F27" i="8"/>
  <c r="C26" i="8"/>
  <c r="F25" i="8"/>
  <c r="F24" i="8"/>
  <c r="F23" i="8"/>
  <c r="F22" i="8"/>
  <c r="F21" i="8"/>
  <c r="F19" i="8"/>
  <c r="F18" i="8"/>
  <c r="F17" i="8"/>
  <c r="F16" i="8"/>
  <c r="I16" i="8" s="1"/>
  <c r="F15" i="8"/>
  <c r="I15" i="8" s="1"/>
  <c r="C12" i="8"/>
  <c r="I11" i="8"/>
  <c r="F11" i="8"/>
  <c r="I10" i="8"/>
  <c r="F10" i="8"/>
  <c r="I9" i="8"/>
  <c r="F9" i="8"/>
  <c r="F8" i="8"/>
  <c r="I8" i="8" s="1"/>
  <c r="F7" i="8"/>
  <c r="I7" i="8" s="1"/>
  <c r="F6" i="8"/>
  <c r="I6" i="8" s="1"/>
  <c r="P32" i="5"/>
  <c r="O32" i="5"/>
  <c r="N32" i="5"/>
  <c r="M32" i="5"/>
  <c r="L32" i="5"/>
  <c r="F28" i="5"/>
  <c r="F29" i="5" s="1"/>
  <c r="E28" i="5"/>
  <c r="E29" i="5" s="1"/>
  <c r="I19" i="5"/>
  <c r="I20" i="5" s="1"/>
  <c r="H19" i="5"/>
  <c r="H20" i="5" s="1"/>
  <c r="G19" i="5"/>
  <c r="G20" i="5" s="1"/>
  <c r="F19" i="5"/>
  <c r="F20" i="5" s="1"/>
  <c r="E19" i="5"/>
  <c r="E20" i="5" s="1"/>
  <c r="I16" i="5"/>
  <c r="I17" i="5" s="1"/>
  <c r="H16" i="5"/>
  <c r="H17" i="5" s="1"/>
  <c r="G16" i="5"/>
  <c r="G17" i="5" s="1"/>
  <c r="F16" i="5"/>
  <c r="F17" i="5" s="1"/>
  <c r="E16" i="5"/>
  <c r="E17" i="5" s="1"/>
  <c r="I13" i="5"/>
  <c r="I14" i="5" s="1"/>
  <c r="H13" i="5"/>
  <c r="H14" i="5" s="1"/>
  <c r="G13" i="5"/>
  <c r="G14" i="5" s="1"/>
  <c r="F13" i="5"/>
  <c r="F14" i="5" s="1"/>
  <c r="E13" i="5"/>
  <c r="E14" i="5" s="1"/>
  <c r="I11" i="5"/>
  <c r="H11" i="5"/>
  <c r="G11" i="5"/>
  <c r="F11" i="5"/>
  <c r="E11" i="5"/>
  <c r="I7" i="5"/>
  <c r="I8" i="5" s="1"/>
  <c r="H7" i="5"/>
  <c r="H8" i="5" s="1"/>
  <c r="G7" i="5"/>
  <c r="G8" i="5" s="1"/>
  <c r="E8" i="5"/>
  <c r="I12" i="8" l="1"/>
  <c r="F30" i="8"/>
  <c r="I5" i="5"/>
  <c r="F32" i="5"/>
  <c r="E32" i="5"/>
  <c r="G32" i="5"/>
  <c r="I32" i="5"/>
  <c r="C31" i="8"/>
  <c r="F26" i="8"/>
  <c r="I26" i="8"/>
  <c r="F12" i="8"/>
  <c r="F31" i="8" s="1"/>
  <c r="G29" i="5"/>
  <c r="I29" i="5"/>
  <c r="F8" i="5"/>
  <c r="H29" i="5"/>
  <c r="AJ116" i="7"/>
  <c r="L116" i="7"/>
  <c r="AJ115" i="7"/>
  <c r="L115" i="7"/>
  <c r="AJ114" i="7"/>
  <c r="L114" i="7"/>
  <c r="AJ113" i="7"/>
  <c r="L113" i="7"/>
  <c r="AJ112" i="7"/>
  <c r="L112" i="7"/>
  <c r="AJ111" i="7"/>
  <c r="L111" i="7"/>
  <c r="AJ110" i="7"/>
  <c r="L110" i="7"/>
  <c r="AJ109" i="7"/>
  <c r="L109" i="7"/>
  <c r="AJ108" i="7"/>
  <c r="L108" i="7"/>
  <c r="L107" i="7"/>
  <c r="AJ106" i="7"/>
  <c r="L106" i="7"/>
  <c r="AJ105" i="7"/>
  <c r="L105" i="7"/>
  <c r="AJ96" i="7"/>
  <c r="L96" i="7"/>
  <c r="AJ95" i="7"/>
  <c r="L95" i="7"/>
  <c r="AJ94" i="7"/>
  <c r="L94" i="7"/>
  <c r="AJ93" i="7"/>
  <c r="L93" i="7"/>
  <c r="AJ92" i="7"/>
  <c r="L92" i="7"/>
  <c r="AJ91" i="7"/>
  <c r="L91" i="7"/>
  <c r="AJ90" i="7"/>
  <c r="L90" i="7"/>
  <c r="AJ89" i="7"/>
  <c r="L89" i="7"/>
  <c r="AJ88" i="7"/>
  <c r="L88" i="7"/>
  <c r="AJ87" i="7"/>
  <c r="L87" i="7"/>
  <c r="AJ86" i="7"/>
  <c r="L86" i="7"/>
  <c r="AJ85" i="7"/>
  <c r="L85" i="7"/>
  <c r="AJ76" i="7"/>
  <c r="L76" i="7"/>
  <c r="AJ75" i="7"/>
  <c r="L75" i="7"/>
  <c r="AJ74" i="7"/>
  <c r="L74" i="7"/>
  <c r="AJ73" i="7"/>
  <c r="L73" i="7"/>
  <c r="AJ72" i="7"/>
  <c r="L72" i="7"/>
  <c r="L71" i="7"/>
  <c r="AJ70" i="7"/>
  <c r="L70" i="7"/>
  <c r="AJ69" i="7"/>
  <c r="L69" i="7"/>
  <c r="AJ68" i="7"/>
  <c r="L68" i="7"/>
  <c r="AJ67" i="7"/>
  <c r="L67" i="7"/>
  <c r="AJ66" i="7"/>
  <c r="L66" i="7"/>
  <c r="L65" i="7"/>
  <c r="L56" i="7"/>
  <c r="L55" i="7"/>
  <c r="L54" i="7"/>
  <c r="L53" i="7"/>
  <c r="L52" i="7"/>
  <c r="L51" i="7"/>
  <c r="L50" i="7"/>
  <c r="L49" i="7"/>
  <c r="L48" i="7"/>
  <c r="L47" i="7"/>
  <c r="L46" i="7"/>
  <c r="L36" i="7"/>
  <c r="L35" i="7"/>
  <c r="L34" i="7"/>
  <c r="L33" i="7"/>
  <c r="L32" i="7"/>
  <c r="L31" i="7"/>
  <c r="L30" i="7"/>
  <c r="L29" i="7"/>
  <c r="L28" i="7"/>
  <c r="L26" i="7"/>
  <c r="L45" i="7"/>
  <c r="L25" i="7"/>
  <c r="B97" i="7"/>
  <c r="B77" i="7"/>
  <c r="B57" i="7"/>
  <c r="O117" i="7"/>
  <c r="N117" i="7"/>
  <c r="M117" i="7"/>
  <c r="O97" i="7"/>
  <c r="N97" i="7"/>
  <c r="M97" i="7"/>
  <c r="O77" i="7"/>
  <c r="N77" i="7"/>
  <c r="M77" i="7"/>
  <c r="AJ71" i="7"/>
  <c r="O57" i="7"/>
  <c r="N57" i="7"/>
  <c r="M57" i="7"/>
  <c r="N37" i="7"/>
  <c r="M37" i="7"/>
  <c r="U17" i="7"/>
  <c r="U18" i="7" s="1"/>
  <c r="T17" i="7"/>
  <c r="S17" i="7"/>
  <c r="O17" i="7"/>
  <c r="O18" i="7" s="1"/>
  <c r="N17" i="7"/>
  <c r="M17" i="7"/>
  <c r="B17" i="7"/>
  <c r="G16" i="7"/>
  <c r="F16" i="7"/>
  <c r="E16" i="7"/>
  <c r="D16" i="7"/>
  <c r="C16" i="7"/>
  <c r="G15" i="7"/>
  <c r="F15" i="7"/>
  <c r="E15" i="7"/>
  <c r="D15" i="7"/>
  <c r="C15" i="7"/>
  <c r="G14" i="7"/>
  <c r="F14" i="7"/>
  <c r="E14" i="7"/>
  <c r="D14" i="7"/>
  <c r="C14" i="7"/>
  <c r="G13" i="7"/>
  <c r="F13" i="7"/>
  <c r="E13" i="7"/>
  <c r="D13" i="7"/>
  <c r="C13" i="7"/>
  <c r="G12" i="7"/>
  <c r="F12" i="7"/>
  <c r="E12" i="7"/>
  <c r="D12" i="7"/>
  <c r="C12" i="7"/>
  <c r="G11" i="7"/>
  <c r="F11" i="7"/>
  <c r="E11" i="7"/>
  <c r="D11" i="7"/>
  <c r="C11" i="7"/>
  <c r="G10" i="7"/>
  <c r="F10" i="7"/>
  <c r="E10" i="7"/>
  <c r="D10" i="7"/>
  <c r="C10" i="7"/>
  <c r="G9" i="7"/>
  <c r="F9" i="7"/>
  <c r="E9" i="7"/>
  <c r="D9" i="7"/>
  <c r="C9" i="7"/>
  <c r="G8" i="7"/>
  <c r="F8" i="7"/>
  <c r="E8" i="7"/>
  <c r="D8" i="7"/>
  <c r="C8" i="7"/>
  <c r="C17" i="7" s="1"/>
  <c r="R7" i="7"/>
  <c r="L7" i="7"/>
  <c r="G6" i="7"/>
  <c r="F6" i="7"/>
  <c r="E6" i="7"/>
  <c r="D6" i="7"/>
  <c r="G5" i="7"/>
  <c r="E5" i="7"/>
  <c r="E17" i="7" s="1"/>
  <c r="D5" i="7"/>
  <c r="E5" i="5"/>
  <c r="L143" i="7" l="1"/>
  <c r="D17" i="7"/>
  <c r="G17" i="7"/>
  <c r="F17" i="7"/>
  <c r="E143" i="7"/>
  <c r="D143" i="7"/>
  <c r="F143" i="7"/>
  <c r="C146" i="7"/>
  <c r="E146" i="7"/>
  <c r="G146" i="7"/>
  <c r="C148" i="7"/>
  <c r="E148" i="7"/>
  <c r="G148" i="7"/>
  <c r="C150" i="7"/>
  <c r="E150" i="7"/>
  <c r="G150" i="7"/>
  <c r="C152" i="7"/>
  <c r="E152" i="7"/>
  <c r="G152" i="7"/>
  <c r="C154" i="7"/>
  <c r="E154" i="7"/>
  <c r="G154" i="7"/>
  <c r="D145" i="7"/>
  <c r="F146" i="7"/>
  <c r="D148" i="7"/>
  <c r="F148" i="7"/>
  <c r="D150" i="7"/>
  <c r="F150" i="7"/>
  <c r="D152" i="7"/>
  <c r="F152" i="7"/>
  <c r="D154" i="7"/>
  <c r="F154" i="7"/>
  <c r="D144" i="7"/>
  <c r="F144" i="7"/>
  <c r="C147" i="7"/>
  <c r="E147" i="7"/>
  <c r="G147" i="7"/>
  <c r="C149" i="7"/>
  <c r="E149" i="7"/>
  <c r="G149" i="7"/>
  <c r="C151" i="7"/>
  <c r="E151" i="7"/>
  <c r="G151" i="7"/>
  <c r="C153" i="7"/>
  <c r="E153" i="7"/>
  <c r="G153" i="7"/>
  <c r="C144" i="7"/>
  <c r="E144" i="7"/>
  <c r="G144" i="7"/>
  <c r="D147" i="7"/>
  <c r="F147" i="7"/>
  <c r="D149" i="7"/>
  <c r="F149" i="7"/>
  <c r="D151" i="7"/>
  <c r="F151" i="7"/>
  <c r="D153" i="7"/>
  <c r="F153" i="7"/>
  <c r="F145" i="7"/>
  <c r="R8" i="7"/>
  <c r="D146" i="7"/>
  <c r="C145" i="7"/>
  <c r="E145" i="7"/>
  <c r="G145" i="7"/>
  <c r="K57" i="7"/>
  <c r="K77" i="7"/>
  <c r="K117" i="7"/>
  <c r="L9" i="7"/>
  <c r="L147" i="7" s="1"/>
  <c r="L11" i="7"/>
  <c r="L149" i="7" s="1"/>
  <c r="L16" i="7"/>
  <c r="L154" i="7" s="1"/>
  <c r="L27" i="7"/>
  <c r="L145" i="7" s="1"/>
  <c r="L8" i="7"/>
  <c r="L146" i="7" s="1"/>
  <c r="L12" i="7"/>
  <c r="L150" i="7" s="1"/>
  <c r="L13" i="7"/>
  <c r="L151" i="7" s="1"/>
  <c r="L15" i="7"/>
  <c r="L153" i="7" s="1"/>
  <c r="R10" i="7"/>
  <c r="R11" i="7"/>
  <c r="R13" i="7"/>
  <c r="R15" i="7"/>
  <c r="K97" i="7"/>
  <c r="E49" i="5"/>
  <c r="E54" i="5" s="1"/>
  <c r="K37" i="7"/>
  <c r="L77" i="7"/>
  <c r="L57" i="7"/>
  <c r="R14" i="7"/>
  <c r="I31" i="8"/>
  <c r="L97" i="7"/>
  <c r="L117" i="7"/>
  <c r="AL158" i="7"/>
  <c r="L144" i="7"/>
  <c r="Q17" i="7"/>
  <c r="I49" i="5"/>
  <c r="I54" i="5" s="1"/>
  <c r="F5" i="5"/>
  <c r="H5" i="5"/>
  <c r="H49" i="5" s="1"/>
  <c r="H54" i="5" s="1"/>
  <c r="G5" i="5"/>
  <c r="G49" i="5" s="1"/>
  <c r="G54" i="5" s="1"/>
  <c r="R6" i="7"/>
  <c r="R12" i="7"/>
  <c r="L10" i="7"/>
  <c r="L148" i="7" s="1"/>
  <c r="L14" i="7"/>
  <c r="L152" i="7" s="1"/>
  <c r="L37" i="7" l="1"/>
  <c r="E155" i="7"/>
  <c r="C155" i="7"/>
  <c r="D155" i="7"/>
  <c r="M155" i="7"/>
  <c r="L155" i="7"/>
  <c r="F155" i="7"/>
  <c r="E53" i="5"/>
  <c r="R17" i="7"/>
  <c r="L17" i="7"/>
  <c r="F49" i="5" l="1"/>
  <c r="F54" i="5" l="1"/>
  <c r="F53" i="5"/>
  <c r="G53" i="5" l="1"/>
  <c r="H53" i="5"/>
  <c r="I53" i="5" l="1"/>
  <c r="G77" i="7" l="1"/>
  <c r="AJ77" i="7"/>
  <c r="G137" i="7" l="1"/>
  <c r="AJ125" i="7"/>
  <c r="AJ137" i="7" s="1"/>
  <c r="G143" i="7"/>
  <c r="G155" i="7" s="1"/>
</calcChain>
</file>

<file path=xl/sharedStrings.xml><?xml version="1.0" encoding="utf-8"?>
<sst xmlns="http://schemas.openxmlformats.org/spreadsheetml/2006/main" count="658" uniqueCount="133">
  <si>
    <t>農業経営費　</t>
    <rPh sb="0" eb="4">
      <t>ノウギョウケイエイ</t>
    </rPh>
    <rPh sb="4" eb="5">
      <t>ヒ</t>
    </rPh>
    <phoneticPr fontId="2"/>
  </si>
  <si>
    <t>売上高</t>
    <rPh sb="0" eb="3">
      <t>ウリアゲダカ</t>
    </rPh>
    <phoneticPr fontId="2"/>
  </si>
  <si>
    <t>住　　所</t>
    <rPh sb="0" eb="4">
      <t>ジュウショ</t>
    </rPh>
    <phoneticPr fontId="2"/>
  </si>
  <si>
    <t>経　　　営　　　計　　　画</t>
    <rPh sb="0" eb="1">
      <t>キョウ</t>
    </rPh>
    <rPh sb="4" eb="5">
      <t>エイ</t>
    </rPh>
    <rPh sb="8" eb="9">
      <t>ケイ</t>
    </rPh>
    <rPh sb="12" eb="13">
      <t>ガ</t>
    </rPh>
    <phoneticPr fontId="2"/>
  </si>
  <si>
    <t>氏　　名</t>
    <rPh sb="0" eb="1">
      <t>シ</t>
    </rPh>
    <rPh sb="3" eb="4">
      <t>メイ</t>
    </rPh>
    <phoneticPr fontId="2"/>
  </si>
  <si>
    <t>１年目</t>
    <rPh sb="1" eb="2">
      <t>ネン</t>
    </rPh>
    <rPh sb="2" eb="3">
      <t>メ</t>
    </rPh>
    <phoneticPr fontId="2"/>
  </si>
  <si>
    <t>２年目</t>
    <rPh sb="1" eb="2">
      <t>ネン</t>
    </rPh>
    <rPh sb="2" eb="3">
      <t>メ</t>
    </rPh>
    <phoneticPr fontId="2"/>
  </si>
  <si>
    <t>３年目</t>
    <rPh sb="1" eb="3">
      <t>ネンメ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</si>
  <si>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</si>
  <si>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</si>
  <si>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</si>
  <si>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</si>
  <si>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単価</t>
    <rPh sb="0" eb="2">
      <t>タンカ</t>
    </rPh>
    <phoneticPr fontId="2"/>
  </si>
  <si>
    <t>売上（生産販売）</t>
    <rPh sb="0" eb="2">
      <t>ウリアゲ</t>
    </rPh>
    <rPh sb="3" eb="5">
      <t>セイサン</t>
    </rPh>
    <rPh sb="5" eb="7">
      <t>ハンバイ</t>
    </rPh>
    <phoneticPr fontId="2"/>
  </si>
  <si>
    <t>経営規模(a)</t>
    <rPh sb="0" eb="2">
      <t>ケイエイ</t>
    </rPh>
    <rPh sb="2" eb="4">
      <t>キボ</t>
    </rPh>
    <phoneticPr fontId="2"/>
  </si>
  <si>
    <t>生産量　(㎏)</t>
    <rPh sb="0" eb="3">
      <t>セイサンリョウ</t>
    </rPh>
    <phoneticPr fontId="2"/>
  </si>
  <si>
    <t>単収㎏/10a</t>
    <rPh sb="0" eb="1">
      <t>タン</t>
    </rPh>
    <rPh sb="1" eb="2">
      <t>シュウニュウ</t>
    </rPh>
    <phoneticPr fontId="2"/>
  </si>
  <si>
    <t>摘要</t>
    <rPh sb="0" eb="2">
      <t>テキヨウ</t>
    </rPh>
    <phoneticPr fontId="2"/>
  </si>
  <si>
    <t>肥料費</t>
    <rPh sb="0" eb="2">
      <t>ヒリョウ</t>
    </rPh>
    <rPh sb="2" eb="3">
      <t>ヒ</t>
    </rPh>
    <phoneticPr fontId="2"/>
  </si>
  <si>
    <t>農薬費</t>
    <rPh sb="0" eb="2">
      <t>ノウヤク</t>
    </rPh>
    <rPh sb="2" eb="3">
      <t>ヒ</t>
    </rPh>
    <phoneticPr fontId="2"/>
  </si>
  <si>
    <t>動力・光熱費</t>
    <rPh sb="0" eb="2">
      <t>ドウリョク</t>
    </rPh>
    <rPh sb="3" eb="5">
      <t>コウネツ</t>
    </rPh>
    <rPh sb="5" eb="6">
      <t>ヒ</t>
    </rPh>
    <phoneticPr fontId="2"/>
  </si>
  <si>
    <t>諸材料費</t>
    <rPh sb="0" eb="1">
      <t>ショ</t>
    </rPh>
    <rPh sb="1" eb="3">
      <t>ザイリョウ</t>
    </rPh>
    <rPh sb="3" eb="4">
      <t>ヒ</t>
    </rPh>
    <phoneticPr fontId="2"/>
  </si>
  <si>
    <t>小農具費</t>
    <rPh sb="0" eb="1">
      <t>ショウ</t>
    </rPh>
    <rPh sb="1" eb="3">
      <t>ノウグ</t>
    </rPh>
    <rPh sb="3" eb="4">
      <t>ヒ</t>
    </rPh>
    <phoneticPr fontId="2"/>
  </si>
  <si>
    <t>修繕費</t>
    <rPh sb="0" eb="2">
      <t>シュウゼン</t>
    </rPh>
    <rPh sb="2" eb="3">
      <t>ヒ</t>
    </rPh>
    <phoneticPr fontId="2"/>
  </si>
  <si>
    <t>土地改良・水利費</t>
    <rPh sb="0" eb="2">
      <t>トチ</t>
    </rPh>
    <rPh sb="2" eb="4">
      <t>カイリョウ</t>
    </rPh>
    <rPh sb="5" eb="7">
      <t>スイリ</t>
    </rPh>
    <rPh sb="7" eb="8">
      <t>ヒ</t>
    </rPh>
    <phoneticPr fontId="2"/>
  </si>
  <si>
    <t>賃借料・料金</t>
    <rPh sb="0" eb="3">
      <t>チンシャクリョウ</t>
    </rPh>
    <rPh sb="4" eb="6">
      <t>リョウキン</t>
    </rPh>
    <phoneticPr fontId="2"/>
  </si>
  <si>
    <t>減価償却費</t>
    <rPh sb="0" eb="2">
      <t>ゲンカ</t>
    </rPh>
    <rPh sb="2" eb="5">
      <t>ショウキャクヒ</t>
    </rPh>
    <phoneticPr fontId="2"/>
  </si>
  <si>
    <t>小作料</t>
    <rPh sb="0" eb="3">
      <t>コサクリョウ</t>
    </rPh>
    <phoneticPr fontId="2"/>
  </si>
  <si>
    <t>共済金・租税公課</t>
    <rPh sb="0" eb="3">
      <t>キョウサイキン</t>
    </rPh>
    <rPh sb="4" eb="6">
      <t>ソゼイ</t>
    </rPh>
    <rPh sb="6" eb="8">
      <t>コウカ</t>
    </rPh>
    <phoneticPr fontId="2"/>
  </si>
  <si>
    <t>雇用労賃</t>
    <rPh sb="0" eb="2">
      <t>コヨウ</t>
    </rPh>
    <rPh sb="2" eb="4">
      <t>ロウチン</t>
    </rPh>
    <phoneticPr fontId="2"/>
  </si>
  <si>
    <t>雑費</t>
    <rPh sb="0" eb="2">
      <t>ザッピ</t>
    </rPh>
    <phoneticPr fontId="2"/>
  </si>
  <si>
    <t>農外支出</t>
    <rPh sb="0" eb="1">
      <t>ノウ</t>
    </rPh>
    <rPh sb="1" eb="2">
      <t>ガイ</t>
    </rPh>
    <rPh sb="2" eb="4">
      <t>シシュツ</t>
    </rPh>
    <phoneticPr fontId="2"/>
  </si>
  <si>
    <t>支払利息</t>
    <rPh sb="0" eb="2">
      <t>シハライ</t>
    </rPh>
    <rPh sb="2" eb="4">
      <t>リソク</t>
    </rPh>
    <phoneticPr fontId="2"/>
  </si>
  <si>
    <t>農家所得</t>
    <rPh sb="0" eb="2">
      <t>ノウカ</t>
    </rPh>
    <rPh sb="2" eb="4">
      <t>ショトク</t>
    </rPh>
    <phoneticPr fontId="2"/>
  </si>
  <si>
    <t>経営面積合計     (a)</t>
    <rPh sb="0" eb="2">
      <t>ケイエイ</t>
    </rPh>
    <rPh sb="2" eb="4">
      <t>メンセキ</t>
    </rPh>
    <rPh sb="4" eb="6">
      <t>ゴウケイ</t>
    </rPh>
    <phoneticPr fontId="2"/>
  </si>
  <si>
    <t>流通経費</t>
    <rPh sb="0" eb="2">
      <t>リュウツウ</t>
    </rPh>
    <rPh sb="2" eb="4">
      <t>ケイヒ</t>
    </rPh>
    <phoneticPr fontId="2"/>
  </si>
  <si>
    <t>経費算出基礎(10ａ)</t>
    <rPh sb="0" eb="2">
      <t>ケイヒ</t>
    </rPh>
    <rPh sb="2" eb="4">
      <t>サンシュツ</t>
    </rPh>
    <rPh sb="4" eb="6">
      <t>キソ</t>
    </rPh>
    <phoneticPr fontId="2"/>
  </si>
  <si>
    <t>農業所得</t>
    <rPh sb="0" eb="2">
      <t>ノウギョウ</t>
    </rPh>
    <rPh sb="2" eb="4">
      <t>ショトク</t>
    </rPh>
    <phoneticPr fontId="2"/>
  </si>
  <si>
    <t>経営指標</t>
    <rPh sb="0" eb="2">
      <t>ケイエイ</t>
    </rPh>
    <rPh sb="2" eb="4">
      <t>シヒョウ</t>
    </rPh>
    <phoneticPr fontId="2"/>
  </si>
  <si>
    <t>注）色塗りヶ所は計算式が入っている</t>
    <rPh sb="0" eb="1">
      <t>チュウ</t>
    </rPh>
    <rPh sb="2" eb="3">
      <t>イロ</t>
    </rPh>
    <rPh sb="3" eb="4">
      <t>ヌ</t>
    </rPh>
    <rPh sb="6" eb="7">
      <t>ショ</t>
    </rPh>
    <rPh sb="8" eb="11">
      <t>ケイサンシキ</t>
    </rPh>
    <rPh sb="12" eb="13">
      <t>ハイ</t>
    </rPh>
    <phoneticPr fontId="2"/>
  </si>
  <si>
    <t>種苗費</t>
    <rPh sb="0" eb="2">
      <t>シュビョウ</t>
    </rPh>
    <rPh sb="2" eb="3">
      <t>ヒ</t>
    </rPh>
    <phoneticPr fontId="2"/>
  </si>
  <si>
    <r>
      <t>労働力(</t>
    </r>
    <r>
      <rPr>
        <sz val="8"/>
        <rFont val="ＭＳ Ｐゴシック"/>
        <family val="3"/>
        <charset val="128"/>
      </rPr>
      <t>うち雇用</t>
    </r>
    <r>
      <rPr>
        <sz val="11"/>
        <rFont val="ＭＳ Ｐゴシック"/>
        <family val="3"/>
        <charset val="128"/>
      </rPr>
      <t>)</t>
    </r>
    <rPh sb="0" eb="3">
      <t>ロウドウリョク</t>
    </rPh>
    <rPh sb="6" eb="8">
      <t>コヨウ</t>
    </rPh>
    <phoneticPr fontId="2"/>
  </si>
  <si>
    <t>うち借入面積(a)</t>
    <rPh sb="2" eb="4">
      <t>カリイレ</t>
    </rPh>
    <rPh sb="4" eb="6">
      <t>メンセキ</t>
    </rPh>
    <phoneticPr fontId="2"/>
  </si>
  <si>
    <t>労働時間(h)</t>
    <rPh sb="0" eb="2">
      <t>ロウドウ</t>
    </rPh>
    <rPh sb="2" eb="4">
      <t>ジカン</t>
    </rPh>
    <phoneticPr fontId="2"/>
  </si>
  <si>
    <t>うち雇用除く(h)</t>
    <rPh sb="2" eb="4">
      <t>コヨウ</t>
    </rPh>
    <rPh sb="4" eb="5">
      <t>ノゾ</t>
    </rPh>
    <phoneticPr fontId="2"/>
  </si>
  <si>
    <t>借入金償還額</t>
    <rPh sb="0" eb="3">
      <t>カリイレキン</t>
    </rPh>
    <rPh sb="3" eb="6">
      <t>ショウカンガク</t>
    </rPh>
    <phoneticPr fontId="2"/>
  </si>
  <si>
    <t>８　資本装備</t>
    <rPh sb="2" eb="4">
      <t>シホン</t>
    </rPh>
    <rPh sb="4" eb="6">
      <t>ソウビ</t>
    </rPh>
    <phoneticPr fontId="2"/>
  </si>
  <si>
    <t>固　定　資　産　名</t>
    <rPh sb="0" eb="7">
      <t>コテイシサン</t>
    </rPh>
    <rPh sb="8" eb="9">
      <t>メイ</t>
    </rPh>
    <phoneticPr fontId="2"/>
  </si>
  <si>
    <t>取得価額　　（千円）</t>
    <rPh sb="0" eb="2">
      <t>シュトク</t>
    </rPh>
    <rPh sb="2" eb="4">
      <t>カガク</t>
    </rPh>
    <rPh sb="7" eb="9">
      <t>センエン</t>
    </rPh>
    <phoneticPr fontId="2"/>
  </si>
  <si>
    <t>耐用年数</t>
    <rPh sb="0" eb="2">
      <t>タイヨウ</t>
    </rPh>
    <rPh sb="2" eb="4">
      <t>ネンスウ</t>
    </rPh>
    <phoneticPr fontId="2"/>
  </si>
  <si>
    <t>年償却額（円）</t>
    <rPh sb="0" eb="1">
      <t>ネン</t>
    </rPh>
    <rPh sb="1" eb="4">
      <t>ショウキャクガク</t>
    </rPh>
    <rPh sb="5" eb="6">
      <t>エン</t>
    </rPh>
    <phoneticPr fontId="2"/>
  </si>
  <si>
    <t>負担割合</t>
    <rPh sb="0" eb="2">
      <t>フタン</t>
    </rPh>
    <rPh sb="2" eb="4">
      <t>ワリアイ</t>
    </rPh>
    <phoneticPr fontId="2"/>
  </si>
  <si>
    <t>負担金額（円）</t>
    <rPh sb="0" eb="3">
      <t>フタンキン</t>
    </rPh>
    <rPh sb="3" eb="4">
      <t>ガク</t>
    </rPh>
    <rPh sb="5" eb="6">
      <t>エン</t>
    </rPh>
    <phoneticPr fontId="2"/>
  </si>
  <si>
    <t>建</t>
    <rPh sb="0" eb="1">
      <t>ダテ</t>
    </rPh>
    <phoneticPr fontId="2"/>
  </si>
  <si>
    <t>物</t>
    <rPh sb="0" eb="1">
      <t>モノ</t>
    </rPh>
    <phoneticPr fontId="2"/>
  </si>
  <si>
    <t>・</t>
    <phoneticPr fontId="2"/>
  </si>
  <si>
    <t>構</t>
    <rPh sb="0" eb="1">
      <t>カマエ</t>
    </rPh>
    <phoneticPr fontId="2"/>
  </si>
  <si>
    <t>築</t>
    <rPh sb="0" eb="1">
      <t>チク</t>
    </rPh>
    <phoneticPr fontId="2"/>
  </si>
  <si>
    <t>物</t>
    <rPh sb="0" eb="1">
      <t>ブツ</t>
    </rPh>
    <phoneticPr fontId="2"/>
  </si>
  <si>
    <t>　　　小　　　計</t>
    <rPh sb="3" eb="8">
      <t>ショウケイ</t>
    </rPh>
    <phoneticPr fontId="2"/>
  </si>
  <si>
    <t>農</t>
    <rPh sb="0" eb="1">
      <t>ノウ</t>
    </rPh>
    <phoneticPr fontId="2"/>
  </si>
  <si>
    <t>具</t>
    <rPh sb="0" eb="1">
      <t>グ</t>
    </rPh>
    <phoneticPr fontId="2"/>
  </si>
  <si>
    <t>車</t>
    <rPh sb="0" eb="1">
      <t>クルマ</t>
    </rPh>
    <phoneticPr fontId="2"/>
  </si>
  <si>
    <t>両</t>
    <rPh sb="0" eb="1">
      <t>リョウ</t>
    </rPh>
    <phoneticPr fontId="2"/>
  </si>
  <si>
    <t>植</t>
    <rPh sb="0" eb="1">
      <t>ショク</t>
    </rPh>
    <phoneticPr fontId="2"/>
  </si>
  <si>
    <t>合　　　　　計</t>
    <rPh sb="0" eb="1">
      <t>ゴウ</t>
    </rPh>
    <rPh sb="6" eb="7">
      <t>ケイ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</si>
  <si>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</si>
  <si>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</si>
  <si>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</si>
  <si>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</si>
  <si>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</si>
  <si>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</si>
  <si>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</si>
  <si>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</si>
  <si>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</si>
  <si>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</si>
  <si>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</si>
  <si>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単価</t>
    <rPh sb="0" eb="1">
      <t>タン</t>
    </rPh>
    <rPh sb="1" eb="2">
      <t>カカク</t>
    </rPh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</si>
  <si>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</si>
  <si>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</si>
  <si>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</si>
  <si>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</si>
  <si>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その他の農外収入</t>
    <rPh sb="2" eb="3">
      <t>タ</t>
    </rPh>
    <rPh sb="4" eb="5">
      <t>ノウ</t>
    </rPh>
    <rPh sb="5" eb="6">
      <t>ガイ</t>
    </rPh>
    <rPh sb="6" eb="8">
      <t>シュウニュウ</t>
    </rPh>
    <phoneticPr fontId="2"/>
  </si>
  <si>
    <t>・・・</t>
    <phoneticPr fontId="2"/>
  </si>
  <si>
    <t>就農給付金を除く所得計</t>
    <rPh sb="0" eb="2">
      <t>シュウノウ</t>
    </rPh>
    <rPh sb="2" eb="5">
      <t>キュウフキン</t>
    </rPh>
    <rPh sb="6" eb="7">
      <t>ノゾ</t>
    </rPh>
    <rPh sb="8" eb="10">
      <t>ショトク</t>
    </rPh>
    <rPh sb="10" eb="11">
      <t>ケイ</t>
    </rPh>
    <phoneticPr fontId="2"/>
  </si>
  <si>
    <t>確保可能労働力</t>
  </si>
  <si>
    <t>１年目</t>
  </si>
  <si>
    <t>２年目</t>
  </si>
  <si>
    <t>３年目</t>
  </si>
  <si>
    <t>４年目</t>
  </si>
  <si>
    <t>５年目</t>
  </si>
  <si>
    <t>確保労働時間/人</t>
  </si>
  <si>
    <t>必要労働時間</t>
  </si>
  <si>
    <t>A</t>
  </si>
  <si>
    <t>Ｂ</t>
  </si>
  <si>
    <t>１月</t>
  </si>
  <si>
    <t>計</t>
  </si>
  <si>
    <t>雇用労賃→</t>
  </si>
  <si>
    <t>円/hr</t>
  </si>
  <si>
    <t>合計労働時間</t>
  </si>
  <si>
    <t>雇用時間計</t>
  </si>
  <si>
    <t>雇用労賃計</t>
  </si>
  <si>
    <t>　月別労働時間（10ａ当たり）</t>
    <phoneticPr fontId="2"/>
  </si>
  <si>
    <t>品目</t>
    <rPh sb="0" eb="2">
      <t>ヒンモク</t>
    </rPh>
    <phoneticPr fontId="2"/>
  </si>
  <si>
    <t>経営面積</t>
    <rPh sb="0" eb="2">
      <t>ケイエイ</t>
    </rPh>
    <rPh sb="2" eb="4">
      <t>メンセキ</t>
    </rPh>
    <phoneticPr fontId="2"/>
  </si>
  <si>
    <t>労働時間（/10a）</t>
    <rPh sb="0" eb="2">
      <t>ロウドウ</t>
    </rPh>
    <rPh sb="2" eb="4">
      <t>ジカン</t>
    </rPh>
    <phoneticPr fontId="2"/>
  </si>
  <si>
    <t>←10a単位</t>
    <rPh sb="4" eb="6">
      <t>タンイ</t>
    </rPh>
    <phoneticPr fontId="2"/>
  </si>
  <si>
    <t>別紙４</t>
    <rPh sb="0" eb="2">
      <t>ベッシ</t>
    </rPh>
    <phoneticPr fontId="2"/>
  </si>
  <si>
    <t>人（　人）</t>
    <rPh sb="0" eb="1">
      <t>ニン</t>
    </rPh>
    <rPh sb="3" eb="4">
      <t>ニン</t>
    </rPh>
    <phoneticPr fontId="2"/>
  </si>
  <si>
    <t>主たる農業従事者１人当たりの農業所得</t>
  </si>
  <si>
    <t>主たる農業従事者Ａ</t>
  </si>
  <si>
    <t>Ａ以外の者</t>
  </si>
  <si>
    <t>労働時間割合（％）</t>
  </si>
  <si>
    <r>
      <rPr>
        <sz val="10.5"/>
        <rFont val="DejaVu Sans"/>
        <family val="2"/>
      </rPr>
      <t xml:space="preserve">労働時間 </t>
    </r>
    <r>
      <rPr>
        <sz val="10.5"/>
        <rFont val="ＭＳ Ｐゴシック"/>
        <family val="3"/>
        <charset val="128"/>
      </rPr>
      <t>(h)</t>
    </r>
  </si>
  <si>
    <t>P25</t>
  </si>
  <si>
    <r>
      <rPr>
        <sz val="10.5"/>
        <rFont val="DejaVu Sans"/>
        <family val="2"/>
      </rPr>
      <t>時給単価</t>
    </r>
    <r>
      <rPr>
        <sz val="10.5"/>
        <rFont val="ＭＳ Ｐゴシック"/>
        <family val="3"/>
        <charset val="128"/>
      </rPr>
      <t>(</t>
    </r>
    <r>
      <rPr>
        <sz val="10.5"/>
        <rFont val="DejaVu Sans"/>
        <family val="2"/>
      </rPr>
      <t>円</t>
    </r>
    <r>
      <rPr>
        <sz val="10.5"/>
        <rFont val="ＭＳ Ｐゴシック"/>
        <family val="3"/>
        <charset val="128"/>
      </rPr>
      <t>)</t>
    </r>
  </si>
  <si>
    <t>－</t>
  </si>
  <si>
    <t>実情に応じ変更可</t>
  </si>
  <si>
    <t>給与相当額</t>
  </si>
  <si>
    <r>
      <rPr>
        <sz val="10.5"/>
        <rFont val="DejaVu Sans"/>
        <family val="2"/>
      </rPr>
      <t>農業所得</t>
    </r>
    <r>
      <rPr>
        <sz val="10.5"/>
        <rFont val="ＭＳ Ｐゴシック"/>
        <family val="3"/>
        <charset val="128"/>
      </rPr>
      <t>(</t>
    </r>
    <r>
      <rPr>
        <sz val="10.5"/>
        <rFont val="DejaVu Sans"/>
        <family val="2"/>
      </rPr>
      <t>円</t>
    </r>
    <r>
      <rPr>
        <sz val="10.5"/>
        <rFont val="ＭＳ Ｐゴシック"/>
        <family val="3"/>
        <charset val="128"/>
      </rPr>
      <t>)</t>
    </r>
  </si>
  <si>
    <t>I43</t>
  </si>
  <si>
    <r>
      <rPr>
        <sz val="11"/>
        <rFont val="DejaVu Sans"/>
        <family val="2"/>
      </rPr>
      <t>※労働時間割合の算定に当たっては、従事可能な労働時間を考慮し算定してください。（労働時間については、県農業経営指標では</t>
    </r>
    <r>
      <rPr>
        <sz val="11"/>
        <rFont val="ＭＳ Ｐゴシック"/>
        <family val="3"/>
        <charset val="128"/>
      </rPr>
      <t>7</t>
    </r>
    <r>
      <rPr>
        <sz val="11"/>
        <rFont val="DejaVu Sans"/>
        <family val="2"/>
      </rPr>
      <t>時間／日・人として計算しています。</t>
    </r>
  </si>
  <si>
    <t>別紙</t>
    <rPh sb="0" eb="2">
      <t>ベッシ</t>
    </rPh>
    <phoneticPr fontId="2"/>
  </si>
  <si>
    <t>交付金額</t>
    <rPh sb="0" eb="2">
      <t>コウフ</t>
    </rPh>
    <rPh sb="2" eb="4">
      <t>キンガク</t>
    </rPh>
    <phoneticPr fontId="2"/>
  </si>
  <si>
    <t>4年目（R 年）</t>
    <rPh sb="1" eb="3">
      <t>ネンメ</t>
    </rPh>
    <rPh sb="6" eb="7">
      <t>ネン</t>
    </rPh>
    <phoneticPr fontId="2"/>
  </si>
  <si>
    <t>5年目（R 年）</t>
    <rPh sb="1" eb="3">
      <t>ネンメ</t>
    </rPh>
    <rPh sb="6" eb="7">
      <t>ネン</t>
    </rPh>
    <phoneticPr fontId="2"/>
  </si>
  <si>
    <t>2年目（R 年）</t>
    <rPh sb="1" eb="3">
      <t>ネンメ</t>
    </rPh>
    <rPh sb="6" eb="7">
      <t>ネン</t>
    </rPh>
    <phoneticPr fontId="2"/>
  </si>
  <si>
    <t>１年目（R 年）</t>
    <rPh sb="1" eb="3">
      <t>ネンメ</t>
    </rPh>
    <rPh sb="6" eb="7">
      <t>ネン</t>
    </rPh>
    <phoneticPr fontId="2"/>
  </si>
  <si>
    <t>3年目（R 年）</t>
    <rPh sb="1" eb="3">
      <t>ネンメ</t>
    </rPh>
    <rPh sb="6" eb="7">
      <t>ネン</t>
    </rPh>
    <phoneticPr fontId="2"/>
  </si>
  <si>
    <t>C</t>
    <phoneticPr fontId="2"/>
  </si>
  <si>
    <t>D</t>
    <phoneticPr fontId="2"/>
  </si>
  <si>
    <t>確保労働時間/人</t>
    <phoneticPr fontId="2"/>
  </si>
  <si>
    <t>雇用労賃計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</si>
</sst>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DejaVu Sans"/>
      <family val="2"/>
    </font>
    <font>
      <sz val="11"/>
      <name val="DejaVu Sans"/>
      <family val="2"/>
    </font>
    <font>
      <sz val="10.5"/>
      <name val="ＭＳ Ｐゴシック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5"/>
        <bgColor indexed="35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7" fontId="1" fillId="0" borderId="0" applyBorder="0" applyProtection="0"/>
  </cellStyleXfs>
  <cellXfs count="250">
    <xf numFmtId="0" fontId="0" fillId="0" borderId="0" xfId="0"/>
    <xf numFmtId="0" fontId="6" fillId="0" borderId="0" xfId="0" applyFont="1" applyAlignment="1">
      <alignment vertical="center" shrinkToFit="1"/>
    </xf>
    <xf numFmtId="38" fontId="0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0" fontId="0" fillId="3" borderId="5" xfId="0" applyFill="1" applyBorder="1" applyAlignment="1">
      <alignment vertical="center" shrinkToFit="1"/>
    </xf>
    <xf numFmtId="0" fontId="0" fillId="3" borderId="5" xfId="0" applyFill="1" applyBorder="1" applyAlignment="1">
      <alignment horizontal="right" vertical="center"/>
    </xf>
    <xf numFmtId="0" fontId="0" fillId="0" borderId="7" xfId="0" applyBorder="1" applyAlignment="1">
      <alignment vertical="center"/>
    </xf>
    <xf numFmtId="38" fontId="0" fillId="0" borderId="8" xfId="1" applyFont="1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3" borderId="10" xfId="0" applyFill="1" applyBorder="1" applyAlignment="1">
      <alignment vertical="center"/>
    </xf>
    <xf numFmtId="38" fontId="0" fillId="2" borderId="11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13" xfId="0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11" xfId="0" applyNumberFormat="1" applyBorder="1" applyAlignment="1">
      <alignment vertical="center"/>
    </xf>
    <xf numFmtId="0" fontId="0" fillId="3" borderId="17" xfId="0" applyFill="1" applyBorder="1" applyAlignment="1">
      <alignment vertical="center"/>
    </xf>
    <xf numFmtId="38" fontId="0" fillId="2" borderId="18" xfId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38" fontId="0" fillId="4" borderId="21" xfId="1" applyFont="1" applyFill="1" applyBorder="1" applyAlignment="1">
      <alignment vertical="center"/>
    </xf>
    <xf numFmtId="0" fontId="0" fillId="0" borderId="8" xfId="0" applyFill="1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22" xfId="0" applyFill="1" applyBorder="1" applyAlignment="1">
      <alignment vertical="center"/>
    </xf>
    <xf numFmtId="38" fontId="0" fillId="4" borderId="23" xfId="1" applyFont="1" applyFill="1" applyBorder="1" applyAlignment="1">
      <alignment vertical="center"/>
    </xf>
    <xf numFmtId="0" fontId="0" fillId="0" borderId="24" xfId="0" applyFill="1" applyBorder="1" applyAlignment="1">
      <alignment vertical="center" shrinkToFi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38" fontId="0" fillId="3" borderId="12" xfId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38" fontId="0" fillId="0" borderId="19" xfId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38" fontId="0" fillId="3" borderId="36" xfId="1" applyFont="1" applyFill="1" applyBorder="1" applyAlignment="1">
      <alignment vertical="center"/>
    </xf>
    <xf numFmtId="38" fontId="0" fillId="0" borderId="26" xfId="1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38" fontId="0" fillId="0" borderId="39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38" fontId="0" fillId="3" borderId="33" xfId="1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177" fontId="9" fillId="3" borderId="5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top" textRotation="255"/>
    </xf>
    <xf numFmtId="0" fontId="9" fillId="3" borderId="2" xfId="0" applyFont="1" applyFill="1" applyBorder="1" applyAlignment="1">
      <alignment vertical="center"/>
    </xf>
    <xf numFmtId="0" fontId="0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176" fontId="0" fillId="5" borderId="6" xfId="0" applyNumberFormat="1" applyFill="1" applyBorder="1" applyAlignment="1">
      <alignment vertical="center"/>
    </xf>
    <xf numFmtId="176" fontId="5" fillId="5" borderId="1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shrinkToFit="1"/>
    </xf>
    <xf numFmtId="0" fontId="10" fillId="0" borderId="0" xfId="0" applyFont="1" applyAlignment="1">
      <alignment shrinkToFit="1"/>
    </xf>
    <xf numFmtId="0" fontId="8" fillId="0" borderId="0" xfId="0" applyFont="1" applyAlignment="1">
      <alignment vertical="center" shrinkToFit="1"/>
    </xf>
    <xf numFmtId="0" fontId="0" fillId="0" borderId="0" xfId="0" applyFont="1" applyAlignment="1">
      <alignment horizontal="center" shrinkToFit="1"/>
    </xf>
    <xf numFmtId="0" fontId="9" fillId="0" borderId="0" xfId="0" applyFont="1" applyAlignment="1">
      <alignment vertical="center" shrinkToFit="1"/>
    </xf>
    <xf numFmtId="0" fontId="0" fillId="0" borderId="41" xfId="0" applyFont="1" applyBorder="1" applyAlignment="1">
      <alignment horizontal="center" shrinkToFit="1"/>
    </xf>
    <xf numFmtId="0" fontId="0" fillId="0" borderId="42" xfId="0" applyFont="1" applyBorder="1" applyAlignment="1">
      <alignment horizontal="center" shrinkToFit="1"/>
    </xf>
    <xf numFmtId="0" fontId="9" fillId="0" borderId="43" xfId="0" applyFont="1" applyBorder="1" applyAlignment="1">
      <alignment horizontal="center" vertical="center" shrinkToFit="1"/>
    </xf>
    <xf numFmtId="178" fontId="9" fillId="0" borderId="44" xfId="0" applyNumberFormat="1" applyFont="1" applyBorder="1" applyAlignment="1">
      <alignment vertical="center" shrinkToFit="1"/>
    </xf>
    <xf numFmtId="0" fontId="0" fillId="0" borderId="0" xfId="0" applyFont="1" applyAlignment="1">
      <alignment shrinkToFit="1"/>
    </xf>
    <xf numFmtId="0" fontId="0" fillId="0" borderId="45" xfId="0" applyBorder="1" applyAlignment="1">
      <alignment shrinkToFit="1"/>
    </xf>
    <xf numFmtId="0" fontId="9" fillId="0" borderId="46" xfId="0" applyFont="1" applyBorder="1" applyAlignment="1">
      <alignment horizontal="center" vertical="center" shrinkToFit="1"/>
    </xf>
    <xf numFmtId="178" fontId="9" fillId="0" borderId="47" xfId="0" applyNumberFormat="1" applyFont="1" applyBorder="1" applyAlignment="1">
      <alignment vertical="center" shrinkToFit="1"/>
    </xf>
    <xf numFmtId="0" fontId="9" fillId="0" borderId="48" xfId="0" applyFont="1" applyBorder="1" applyAlignment="1">
      <alignment horizontal="center" vertical="center" shrinkToFit="1"/>
    </xf>
    <xf numFmtId="178" fontId="9" fillId="0" borderId="49" xfId="0" applyNumberFormat="1" applyFont="1" applyBorder="1" applyAlignment="1">
      <alignment vertical="center" shrinkToFit="1"/>
    </xf>
    <xf numFmtId="0" fontId="0" fillId="0" borderId="50" xfId="0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2" xfId="0" applyNumberFormat="1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9" fillId="0" borderId="53" xfId="0" applyFont="1" applyBorder="1" applyAlignment="1">
      <alignment horizontal="center" vertical="center" shrinkToFit="1"/>
    </xf>
    <xf numFmtId="178" fontId="9" fillId="0" borderId="53" xfId="0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178" fontId="9" fillId="0" borderId="0" xfId="0" applyNumberFormat="1" applyFont="1" applyBorder="1" applyAlignment="1">
      <alignment vertical="center" shrinkToFit="1"/>
    </xf>
    <xf numFmtId="178" fontId="9" fillId="0" borderId="53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177" fontId="9" fillId="0" borderId="0" xfId="0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6" borderId="26" xfId="1" applyFont="1" applyFill="1" applyBorder="1" applyAlignment="1">
      <alignment vertical="center"/>
    </xf>
    <xf numFmtId="38" fontId="1" fillId="0" borderId="8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6" fillId="7" borderId="26" xfId="0" applyFont="1" applyFill="1" applyBorder="1" applyAlignment="1">
      <alignment horizontal="center" vertical="center" shrinkToFit="1"/>
    </xf>
    <xf numFmtId="0" fontId="0" fillId="7" borderId="26" xfId="0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176" fontId="0" fillId="5" borderId="0" xfId="0" applyNumberFormat="1" applyFont="1" applyFill="1" applyBorder="1" applyAlignment="1">
      <alignment vertical="center"/>
    </xf>
    <xf numFmtId="176" fontId="5" fillId="5" borderId="0" xfId="0" applyNumberFormat="1" applyFon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58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0" fillId="5" borderId="0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176" fontId="0" fillId="0" borderId="60" xfId="0" applyNumberFormat="1" applyBorder="1" applyAlignment="1">
      <alignment vertical="center"/>
    </xf>
    <xf numFmtId="176" fontId="0" fillId="0" borderId="61" xfId="0" applyNumberFormat="1" applyBorder="1" applyAlignment="1">
      <alignment vertical="center"/>
    </xf>
    <xf numFmtId="0" fontId="0" fillId="0" borderId="0" xfId="0" applyAlignment="1">
      <alignment vertical="center"/>
    </xf>
    <xf numFmtId="176" fontId="0" fillId="5" borderId="10" xfId="0" applyNumberFormat="1" applyFont="1" applyFill="1" applyBorder="1" applyAlignment="1">
      <alignment vertical="center"/>
    </xf>
    <xf numFmtId="0" fontId="12" fillId="0" borderId="0" xfId="0" applyFont="1" applyAlignment="1">
      <alignment shrinkToFi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63" xfId="0" applyFont="1" applyBorder="1" applyAlignment="1">
      <alignment vertical="center"/>
    </xf>
    <xf numFmtId="177" fontId="14" fillId="8" borderId="63" xfId="2" applyFont="1" applyFill="1" applyBorder="1" applyAlignment="1" applyProtection="1">
      <alignment vertical="center"/>
    </xf>
    <xf numFmtId="0" fontId="15" fillId="0" borderId="6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52" xfId="0" applyFont="1" applyBorder="1" applyAlignment="1">
      <alignment vertical="center"/>
    </xf>
    <xf numFmtId="0" fontId="15" fillId="0" borderId="52" xfId="0" applyFont="1" applyBorder="1" applyAlignment="1">
      <alignment horizontal="center" vertical="center"/>
    </xf>
    <xf numFmtId="177" fontId="14" fillId="8" borderId="52" xfId="2" applyFont="1" applyFill="1" applyBorder="1" applyAlignment="1" applyProtection="1">
      <alignment vertical="center"/>
    </xf>
    <xf numFmtId="177" fontId="14" fillId="8" borderId="63" xfId="0" applyNumberFormat="1" applyFont="1" applyFill="1" applyBorder="1" applyAlignment="1">
      <alignment vertical="center"/>
    </xf>
    <xf numFmtId="0" fontId="17" fillId="0" borderId="63" xfId="0" applyFont="1" applyBorder="1" applyAlignment="1">
      <alignment vertical="center"/>
    </xf>
    <xf numFmtId="0" fontId="0" fillId="5" borderId="26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14" fillId="8" borderId="6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5" fillId="0" borderId="62" xfId="0" applyFont="1" applyBorder="1" applyAlignment="1">
      <alignment horizontal="left" vertical="center" wrapText="1"/>
    </xf>
    <xf numFmtId="0" fontId="14" fillId="0" borderId="63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/>
    </xf>
    <xf numFmtId="0" fontId="14" fillId="0" borderId="63" xfId="0" applyFont="1" applyBorder="1" applyAlignment="1">
      <alignment horizontal="right" vertical="center"/>
    </xf>
    <xf numFmtId="0" fontId="0" fillId="0" borderId="5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3" borderId="34" xfId="0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37" xfId="0" applyFill="1" applyBorder="1" applyAlignment="1">
      <alignment horizontal="right" vertical="center"/>
    </xf>
    <xf numFmtId="0" fontId="0" fillId="0" borderId="23" xfId="0" applyFill="1" applyBorder="1" applyAlignment="1">
      <alignment horizontal="right"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vertical="center"/>
    </xf>
    <xf numFmtId="0" fontId="9" fillId="3" borderId="57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30" xfId="0" applyFont="1" applyFill="1" applyBorder="1" applyAlignment="1">
      <alignment vertical="center" wrapText="1"/>
    </xf>
    <xf numFmtId="0" fontId="9" fillId="3" borderId="29" xfId="0" applyFont="1" applyFill="1" applyBorder="1" applyAlignment="1">
      <alignment vertical="center" wrapText="1"/>
    </xf>
    <xf numFmtId="177" fontId="9" fillId="0" borderId="28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77" fontId="9" fillId="3" borderId="28" xfId="0" applyNumberFormat="1" applyFont="1" applyFill="1" applyBorder="1" applyAlignment="1">
      <alignment vertical="center" shrinkToFit="1"/>
    </xf>
    <xf numFmtId="177" fontId="9" fillId="3" borderId="1" xfId="0" applyNumberFormat="1" applyFont="1" applyFill="1" applyBorder="1" applyAlignment="1">
      <alignment vertical="center" shrinkToFit="1"/>
    </xf>
    <xf numFmtId="177" fontId="9" fillId="0" borderId="19" xfId="0" applyNumberFormat="1" applyFont="1" applyFill="1" applyBorder="1" applyAlignment="1">
      <alignment vertical="center"/>
    </xf>
    <xf numFmtId="177" fontId="9" fillId="0" borderId="12" xfId="0" applyNumberFormat="1" applyFont="1" applyFill="1" applyBorder="1" applyAlignment="1">
      <alignment vertical="center"/>
    </xf>
    <xf numFmtId="177" fontId="9" fillId="3" borderId="19" xfId="0" applyNumberFormat="1" applyFont="1" applyFill="1" applyBorder="1" applyAlignment="1">
      <alignment vertical="center" shrinkToFit="1"/>
    </xf>
    <xf numFmtId="177" fontId="9" fillId="3" borderId="12" xfId="0" applyNumberFormat="1" applyFont="1" applyFill="1" applyBorder="1" applyAlignment="1">
      <alignment vertical="center" shrinkToFit="1"/>
    </xf>
    <xf numFmtId="177" fontId="9" fillId="0" borderId="30" xfId="0" applyNumberFormat="1" applyFont="1" applyFill="1" applyBorder="1" applyAlignment="1">
      <alignment vertical="center"/>
    </xf>
    <xf numFmtId="177" fontId="9" fillId="0" borderId="29" xfId="0" applyNumberFormat="1" applyFont="1" applyFill="1" applyBorder="1" applyAlignment="1">
      <alignment vertical="center"/>
    </xf>
    <xf numFmtId="177" fontId="9" fillId="3" borderId="30" xfId="0" applyNumberFormat="1" applyFont="1" applyFill="1" applyBorder="1" applyAlignment="1">
      <alignment vertical="center" shrinkToFit="1"/>
    </xf>
    <xf numFmtId="177" fontId="9" fillId="3" borderId="29" xfId="0" applyNumberFormat="1" applyFont="1" applyFill="1" applyBorder="1" applyAlignment="1">
      <alignment vertical="center" shrinkToFit="1"/>
    </xf>
    <xf numFmtId="177" fontId="9" fillId="3" borderId="2" xfId="0" applyNumberFormat="1" applyFont="1" applyFill="1" applyBorder="1" applyAlignment="1">
      <alignment vertical="center"/>
    </xf>
    <xf numFmtId="177" fontId="9" fillId="3" borderId="4" xfId="0" applyNumberFormat="1" applyFont="1" applyFill="1" applyBorder="1" applyAlignment="1">
      <alignment vertical="center"/>
    </xf>
    <xf numFmtId="177" fontId="9" fillId="3" borderId="2" xfId="0" applyNumberFormat="1" applyFont="1" applyFill="1" applyBorder="1" applyAlignment="1">
      <alignment vertical="center" shrinkToFit="1"/>
    </xf>
    <xf numFmtId="177" fontId="9" fillId="3" borderId="4" xfId="0" applyNumberFormat="1" applyFont="1" applyFill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0" fillId="0" borderId="44" xfId="0" applyFont="1" applyBorder="1" applyAlignment="1">
      <alignment vertical="center" shrinkToFit="1"/>
    </xf>
    <xf numFmtId="0" fontId="0" fillId="0" borderId="47" xfId="0" applyFont="1" applyBorder="1" applyAlignment="1">
      <alignment vertical="center" shrinkToFit="1"/>
    </xf>
    <xf numFmtId="0" fontId="0" fillId="0" borderId="49" xfId="0" applyFont="1" applyBorder="1" applyAlignment="1">
      <alignment vertical="center" shrinkToFit="1"/>
    </xf>
    <xf numFmtId="0" fontId="0" fillId="0" borderId="63" xfId="0" applyFont="1" applyBorder="1" applyAlignment="1">
      <alignment vertical="center" shrinkToFit="1"/>
    </xf>
    <xf numFmtId="178" fontId="9" fillId="0" borderId="63" xfId="0" applyNumberFormat="1" applyFont="1" applyBorder="1" applyAlignment="1">
      <alignment vertical="center" shrinkToFit="1"/>
    </xf>
    <xf numFmtId="0" fontId="0" fillId="0" borderId="49" xfId="0" applyFont="1" applyBorder="1" applyAlignment="1">
      <alignment shrinkToFit="1"/>
    </xf>
    <xf numFmtId="0" fontId="0" fillId="0" borderId="64" xfId="0" applyFont="1" applyBorder="1" applyAlignment="1">
      <alignment vertical="center" shrinkToFit="1"/>
    </xf>
    <xf numFmtId="0" fontId="0" fillId="0" borderId="44" xfId="0" applyFont="1" applyBorder="1" applyAlignment="1">
      <alignment shrinkToFit="1"/>
    </xf>
    <xf numFmtId="0" fontId="0" fillId="0" borderId="47" xfId="0" applyFont="1" applyBorder="1" applyAlignment="1">
      <alignment shrinkToFit="1"/>
    </xf>
    <xf numFmtId="0" fontId="0" fillId="0" borderId="65" xfId="0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66" xfId="0" applyFont="1" applyBorder="1" applyAlignment="1">
      <alignment vertical="center" shrinkToFit="1"/>
    </xf>
    <xf numFmtId="0" fontId="0" fillId="0" borderId="52" xfId="0" applyFont="1" applyBorder="1" applyAlignment="1">
      <alignment shrinkToFit="1"/>
    </xf>
    <xf numFmtId="178" fontId="9" fillId="0" borderId="64" xfId="0" applyNumberFormat="1" applyFont="1" applyBorder="1" applyAlignment="1">
      <alignment vertical="center" shrinkToFit="1"/>
    </xf>
    <xf numFmtId="0" fontId="0" fillId="0" borderId="44" xfId="0" applyFont="1" applyBorder="1" applyAlignment="1">
      <alignment horizontal="center" shrinkToFit="1"/>
    </xf>
    <xf numFmtId="0" fontId="0" fillId="0" borderId="47" xfId="0" applyBorder="1" applyAlignment="1">
      <alignment shrinkToFit="1"/>
    </xf>
    <xf numFmtId="0" fontId="0" fillId="0" borderId="47" xfId="0" applyBorder="1" applyAlignment="1">
      <alignment horizontal="right" shrinkToFit="1"/>
    </xf>
    <xf numFmtId="0" fontId="0" fillId="0" borderId="49" xfId="0" applyBorder="1" applyAlignment="1">
      <alignment shrinkToFit="1"/>
    </xf>
    <xf numFmtId="0" fontId="0" fillId="0" borderId="63" xfId="0" applyBorder="1" applyAlignment="1">
      <alignment shrinkToFit="1"/>
    </xf>
    <xf numFmtId="0" fontId="0" fillId="0" borderId="59" xfId="0" applyBorder="1" applyAlignment="1">
      <alignment shrinkToFit="1"/>
    </xf>
    <xf numFmtId="0" fontId="0" fillId="0" borderId="65" xfId="0" applyBorder="1" applyAlignment="1">
      <alignment shrinkToFit="1"/>
    </xf>
    <xf numFmtId="0" fontId="0" fillId="0" borderId="67" xfId="0" applyFont="1" applyBorder="1" applyAlignment="1">
      <alignment horizontal="center" shrinkToFit="1"/>
    </xf>
    <xf numFmtId="0" fontId="0" fillId="0" borderId="68" xfId="0" applyBorder="1" applyAlignment="1">
      <alignment shrinkToFit="1"/>
    </xf>
  </cellXfs>
  <cellStyles count="3">
    <cellStyle name="Excel Built-in Explanatory Text" xfId="2" xr:uid="{FEC41F3E-ACE6-4110-AC13-A5B0225EA75D}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56"/>
  <sheetViews>
    <sheetView showGridLines="0" view="pageBreakPreview" zoomScaleNormal="100" zoomScaleSheetLayoutView="100" workbookViewId="0">
      <selection activeCell="M20" sqref="M20"/>
    </sheetView>
  </sheetViews>
  <sheetFormatPr defaultColWidth="9" defaultRowHeight="13.5"/>
  <cols>
    <col min="1" max="1" width="9.5" style="4" customWidth="1"/>
    <col min="2" max="2" width="3.375" style="4" customWidth="1"/>
    <col min="3" max="3" width="6.875" style="4" customWidth="1"/>
    <col min="4" max="9" width="10.625" style="4" customWidth="1"/>
    <col min="10" max="10" width="5" style="4" customWidth="1"/>
    <col min="11" max="11" width="10.125" style="4" customWidth="1"/>
    <col min="12" max="16" width="10.625" style="4" customWidth="1"/>
    <col min="17" max="17" width="2" style="128" customWidth="1"/>
    <col min="18" max="18" width="10.625" style="144" customWidth="1"/>
    <col min="19" max="19" width="9.375" style="4" customWidth="1"/>
    <col min="20" max="20" width="9.375" style="144" customWidth="1"/>
    <col min="21" max="16384" width="9" style="4"/>
  </cols>
  <sheetData>
    <row r="1" spans="2:23" ht="15.75" customHeight="1">
      <c r="B1" s="5" t="s">
        <v>3</v>
      </c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148"/>
      <c r="S1" s="148"/>
      <c r="T1" s="148"/>
      <c r="U1" s="148"/>
      <c r="V1" s="147"/>
      <c r="W1" s="147"/>
    </row>
    <row r="2" spans="2:23" ht="15.75" customHeight="1">
      <c r="C2" s="4" t="s">
        <v>2</v>
      </c>
      <c r="D2" s="168"/>
      <c r="E2" s="168"/>
      <c r="F2" s="168"/>
      <c r="J2" s="3"/>
      <c r="K2" s="3"/>
      <c r="L2" s="3"/>
      <c r="R2" s="162" t="s">
        <v>109</v>
      </c>
      <c r="S2" s="162"/>
      <c r="T2" s="162"/>
      <c r="U2" s="162"/>
      <c r="V2" s="147"/>
      <c r="W2" s="147"/>
    </row>
    <row r="3" spans="2:23" ht="23.25" customHeight="1">
      <c r="C3" s="4" t="s">
        <v>4</v>
      </c>
      <c r="D3" s="167"/>
      <c r="E3" s="167"/>
      <c r="J3" s="3"/>
      <c r="K3" s="3"/>
      <c r="L3" s="3"/>
      <c r="R3" s="163"/>
      <c r="S3" s="164" t="s">
        <v>110</v>
      </c>
      <c r="T3" s="164" t="s">
        <v>111</v>
      </c>
      <c r="U3" s="165" t="s">
        <v>96</v>
      </c>
      <c r="V3" s="147"/>
      <c r="W3" s="147"/>
    </row>
    <row r="4" spans="2:23" ht="13.7" customHeight="1">
      <c r="B4" s="7"/>
      <c r="C4" s="8"/>
      <c r="D4" s="9"/>
      <c r="E4" s="10" t="s">
        <v>5</v>
      </c>
      <c r="F4" s="10" t="s">
        <v>6</v>
      </c>
      <c r="G4" s="10" t="s">
        <v>7</v>
      </c>
      <c r="H4" s="10" t="s">
        <v>10</v>
      </c>
      <c r="I4" s="10" t="s">
        <v>11</v>
      </c>
      <c r="K4" s="11"/>
      <c r="L4" s="11" t="s">
        <v>8</v>
      </c>
      <c r="M4" s="11" t="s">
        <v>9</v>
      </c>
      <c r="N4" s="11" t="s">
        <v>7</v>
      </c>
      <c r="O4" s="11" t="s">
        <v>10</v>
      </c>
      <c r="P4" s="11" t="s">
        <v>11</v>
      </c>
      <c r="Q4" s="131"/>
      <c r="R4" s="163"/>
      <c r="S4" s="163"/>
      <c r="T4" s="163"/>
      <c r="U4" s="165"/>
      <c r="V4" s="147"/>
      <c r="W4" s="147"/>
    </row>
    <row r="5" spans="2:23" ht="13.7" customHeight="1">
      <c r="B5" s="180" t="s">
        <v>13</v>
      </c>
      <c r="C5" s="181"/>
      <c r="D5" s="182"/>
      <c r="E5" s="12">
        <f>E8+E11+E14+E17+E20+E29</f>
        <v>0</v>
      </c>
      <c r="F5" s="12">
        <f>F8+F11+F14+F17+F20+F29</f>
        <v>0</v>
      </c>
      <c r="G5" s="12">
        <f>G8+G11+G14+G17+G20+G29</f>
        <v>0</v>
      </c>
      <c r="H5" s="12">
        <f>H8+H11+H14+H17+H20+H29</f>
        <v>0</v>
      </c>
      <c r="I5" s="12">
        <f>I8+I11+I14+I17+I20+I23</f>
        <v>0</v>
      </c>
      <c r="K5" s="13" t="s">
        <v>41</v>
      </c>
      <c r="L5" s="14" t="s">
        <v>108</v>
      </c>
      <c r="M5" s="14" t="s">
        <v>108</v>
      </c>
      <c r="N5" s="14" t="s">
        <v>108</v>
      </c>
      <c r="O5" s="14" t="s">
        <v>108</v>
      </c>
      <c r="P5" s="14" t="s">
        <v>108</v>
      </c>
      <c r="Q5" s="138"/>
      <c r="R5" s="163"/>
      <c r="S5" s="163"/>
      <c r="T5" s="163"/>
      <c r="U5" s="165"/>
      <c r="V5" s="147"/>
      <c r="W5" s="147"/>
    </row>
    <row r="6" spans="2:23" ht="13.7" customHeight="1">
      <c r="B6" s="15"/>
      <c r="C6" s="171"/>
      <c r="D6" s="11" t="s">
        <v>14</v>
      </c>
      <c r="E6" s="16"/>
      <c r="F6" s="16"/>
      <c r="G6" s="16"/>
      <c r="H6" s="16"/>
      <c r="I6" s="126"/>
      <c r="J6" s="17"/>
      <c r="K6" s="79" t="s">
        <v>16</v>
      </c>
      <c r="L6" s="95"/>
      <c r="M6" s="95"/>
      <c r="N6" s="95"/>
      <c r="O6" s="95"/>
      <c r="P6" s="95"/>
      <c r="Q6" s="132"/>
      <c r="R6" s="164" t="s">
        <v>112</v>
      </c>
      <c r="S6" s="166"/>
      <c r="T6" s="160">
        <v>0</v>
      </c>
      <c r="U6" s="160">
        <v>100</v>
      </c>
      <c r="V6" s="147"/>
      <c r="W6" s="147"/>
    </row>
    <row r="7" spans="2:23" ht="13.7" customHeight="1">
      <c r="B7" s="15"/>
      <c r="C7" s="172"/>
      <c r="D7" s="19" t="s">
        <v>15</v>
      </c>
      <c r="E7" s="20">
        <f>L6*E6*1/10</f>
        <v>0</v>
      </c>
      <c r="F7" s="20">
        <f>M6*F6*1/10</f>
        <v>0</v>
      </c>
      <c r="G7" s="20">
        <f>N6*G6*1/10</f>
        <v>0</v>
      </c>
      <c r="H7" s="20">
        <f>O6*H6*1/10</f>
        <v>0</v>
      </c>
      <c r="I7" s="20">
        <f>P6*I6*1/10</f>
        <v>0</v>
      </c>
      <c r="J7" s="21"/>
      <c r="K7" s="22" t="s">
        <v>77</v>
      </c>
      <c r="L7" s="96"/>
      <c r="M7" s="145"/>
      <c r="N7" s="96"/>
      <c r="O7" s="96"/>
      <c r="P7" s="96"/>
      <c r="Q7" s="133"/>
      <c r="R7" s="164"/>
      <c r="S7" s="166"/>
      <c r="T7" s="160"/>
      <c r="U7" s="160"/>
      <c r="V7" s="147"/>
      <c r="W7" s="147"/>
    </row>
    <row r="8" spans="2:23" ht="13.7" customHeight="1">
      <c r="B8" s="15"/>
      <c r="C8" s="173"/>
      <c r="D8" s="25" t="s">
        <v>1</v>
      </c>
      <c r="E8" s="26">
        <f>L7*E7</f>
        <v>0</v>
      </c>
      <c r="F8" s="26">
        <f>M7*F7</f>
        <v>0</v>
      </c>
      <c r="G8" s="26">
        <f>N7*G7</f>
        <v>0</v>
      </c>
      <c r="H8" s="26">
        <f>O7*H7</f>
        <v>0</v>
      </c>
      <c r="I8" s="26">
        <f>P7*I7</f>
        <v>0</v>
      </c>
      <c r="J8" s="27"/>
      <c r="K8" s="24" t="s">
        <v>17</v>
      </c>
      <c r="L8" s="24"/>
      <c r="M8" s="24"/>
      <c r="N8" s="24"/>
      <c r="O8" s="24"/>
      <c r="P8" s="24"/>
      <c r="Q8" s="131"/>
      <c r="R8" s="149" t="s">
        <v>113</v>
      </c>
      <c r="S8" s="150">
        <f>+U8*S6/100</f>
        <v>0</v>
      </c>
      <c r="T8" s="150">
        <f>+U8-S8</f>
        <v>0</v>
      </c>
      <c r="U8" s="150">
        <f>P30</f>
        <v>0</v>
      </c>
      <c r="V8" s="147" t="s">
        <v>114</v>
      </c>
      <c r="W8" s="147"/>
    </row>
    <row r="9" spans="2:23" ht="13.7" customHeight="1">
      <c r="B9" s="15"/>
      <c r="C9" s="171"/>
      <c r="D9" s="11" t="s">
        <v>14</v>
      </c>
      <c r="E9" s="16"/>
      <c r="F9" s="16"/>
      <c r="G9" s="16"/>
      <c r="H9" s="16"/>
      <c r="I9" s="16"/>
      <c r="K9" s="79" t="s">
        <v>16</v>
      </c>
      <c r="L9" s="18"/>
      <c r="M9" s="18"/>
      <c r="N9" s="18"/>
      <c r="O9" s="18"/>
      <c r="P9" s="18"/>
      <c r="Q9" s="134"/>
      <c r="R9" s="149" t="s">
        <v>115</v>
      </c>
      <c r="S9" s="151" t="s">
        <v>116</v>
      </c>
      <c r="T9" s="157">
        <v>910</v>
      </c>
      <c r="U9" s="151" t="s">
        <v>116</v>
      </c>
      <c r="V9" s="152" t="s">
        <v>117</v>
      </c>
      <c r="W9" s="147"/>
    </row>
    <row r="10" spans="2:23" ht="13.7" customHeight="1">
      <c r="B10" s="15"/>
      <c r="C10" s="172"/>
      <c r="D10" s="19" t="s">
        <v>15</v>
      </c>
      <c r="E10" s="20">
        <f>L9*E9*1/10</f>
        <v>0</v>
      </c>
      <c r="F10" s="20">
        <f>M9*F9*1/10</f>
        <v>0</v>
      </c>
      <c r="G10" s="20">
        <f>N9*G9*1/10</f>
        <v>0</v>
      </c>
      <c r="H10" s="20">
        <f>O9*H9*1/10</f>
        <v>0</v>
      </c>
      <c r="I10" s="20">
        <f>P9*I9*1/10</f>
        <v>0</v>
      </c>
      <c r="K10" s="22" t="s">
        <v>77</v>
      </c>
      <c r="L10" s="23"/>
      <c r="M10" s="23"/>
      <c r="N10" s="23"/>
      <c r="O10" s="23"/>
      <c r="P10" s="23"/>
      <c r="Q10" s="134"/>
      <c r="R10" s="153" t="s">
        <v>118</v>
      </c>
      <c r="S10" s="154" t="s">
        <v>116</v>
      </c>
      <c r="T10" s="155">
        <f>+T8*T9</f>
        <v>0</v>
      </c>
      <c r="U10" s="154" t="s">
        <v>116</v>
      </c>
      <c r="V10" s="147"/>
      <c r="W10" s="147"/>
    </row>
    <row r="11" spans="2:23" ht="13.7" customHeight="1">
      <c r="B11" s="15"/>
      <c r="C11" s="173"/>
      <c r="D11" s="25" t="s">
        <v>1</v>
      </c>
      <c r="E11" s="26">
        <f>L10*E10</f>
        <v>0</v>
      </c>
      <c r="F11" s="26">
        <f>M10*F10</f>
        <v>0</v>
      </c>
      <c r="G11" s="26">
        <f>N10*G10</f>
        <v>0</v>
      </c>
      <c r="H11" s="26">
        <f>O10*H10</f>
        <v>0</v>
      </c>
      <c r="I11" s="26">
        <f>P10*I10</f>
        <v>0</v>
      </c>
      <c r="K11" s="24" t="s">
        <v>17</v>
      </c>
      <c r="L11" s="24"/>
      <c r="M11" s="24"/>
      <c r="N11" s="24"/>
      <c r="O11" s="24"/>
      <c r="P11" s="24"/>
      <c r="Q11" s="131"/>
      <c r="R11" s="149" t="s">
        <v>119</v>
      </c>
      <c r="S11" s="156">
        <f>+U11-T11</f>
        <v>0</v>
      </c>
      <c r="T11" s="150">
        <f>+T10</f>
        <v>0</v>
      </c>
      <c r="U11" s="156">
        <f>I42</f>
        <v>0</v>
      </c>
      <c r="V11" s="147" t="s">
        <v>120</v>
      </c>
      <c r="W11" s="147"/>
    </row>
    <row r="12" spans="2:23">
      <c r="B12" s="15"/>
      <c r="C12" s="171"/>
      <c r="D12" s="11" t="s">
        <v>14</v>
      </c>
      <c r="E12" s="16"/>
      <c r="F12" s="16"/>
      <c r="G12" s="16"/>
      <c r="H12" s="16"/>
      <c r="I12" s="16"/>
      <c r="J12" s="17"/>
      <c r="K12" s="79" t="s">
        <v>16</v>
      </c>
      <c r="L12" s="18"/>
      <c r="M12" s="18"/>
      <c r="N12" s="18"/>
      <c r="O12" s="18"/>
      <c r="P12" s="18"/>
      <c r="Q12" s="134"/>
      <c r="R12" s="161" t="s">
        <v>121</v>
      </c>
      <c r="S12" s="161"/>
      <c r="T12" s="161"/>
      <c r="U12" s="161"/>
      <c r="V12" s="147"/>
      <c r="W12" s="147"/>
    </row>
    <row r="13" spans="2:23" ht="13.7" customHeight="1">
      <c r="B13" s="15"/>
      <c r="C13" s="172"/>
      <c r="D13" s="19" t="s">
        <v>15</v>
      </c>
      <c r="E13" s="20">
        <f>L12*E12*1/10</f>
        <v>0</v>
      </c>
      <c r="F13" s="20">
        <f>M12*F12*1/10</f>
        <v>0</v>
      </c>
      <c r="G13" s="20">
        <f>N12*G12*1/10</f>
        <v>0</v>
      </c>
      <c r="H13" s="20">
        <f>O12*H12*1/10</f>
        <v>0</v>
      </c>
      <c r="I13" s="20">
        <f>P12*I12*1/10</f>
        <v>0</v>
      </c>
      <c r="J13" s="21"/>
      <c r="K13" s="22" t="s">
        <v>77</v>
      </c>
      <c r="L13" s="23"/>
      <c r="M13" s="23"/>
      <c r="N13" s="23"/>
      <c r="O13" s="23"/>
      <c r="P13" s="23"/>
      <c r="Q13" s="134"/>
      <c r="R13" s="161"/>
      <c r="S13" s="161"/>
      <c r="T13" s="161"/>
      <c r="U13" s="161"/>
      <c r="V13" s="147"/>
      <c r="W13" s="147"/>
    </row>
    <row r="14" spans="2:23" ht="12.95" customHeight="1">
      <c r="B14" s="15"/>
      <c r="C14" s="173"/>
      <c r="D14" s="25" t="s">
        <v>1</v>
      </c>
      <c r="E14" s="26">
        <f>L13*E13</f>
        <v>0</v>
      </c>
      <c r="F14" s="26">
        <f>M13*F13</f>
        <v>0</v>
      </c>
      <c r="G14" s="26">
        <f>N13*G13</f>
        <v>0</v>
      </c>
      <c r="H14" s="26">
        <f>O13*H13</f>
        <v>0</v>
      </c>
      <c r="I14" s="26">
        <f>P13*I13</f>
        <v>0</v>
      </c>
      <c r="J14" s="27"/>
      <c r="K14" s="24" t="s">
        <v>17</v>
      </c>
      <c r="L14" s="24"/>
      <c r="M14" s="24"/>
      <c r="N14" s="24"/>
      <c r="O14" s="24"/>
      <c r="P14" s="24"/>
      <c r="Q14" s="131"/>
      <c r="R14" s="161"/>
      <c r="S14" s="161"/>
      <c r="T14" s="161"/>
      <c r="U14" s="161"/>
      <c r="V14" s="147"/>
      <c r="W14" s="147"/>
    </row>
    <row r="15" spans="2:23" ht="13.7" customHeight="1">
      <c r="B15" s="15"/>
      <c r="C15" s="171"/>
      <c r="D15" s="11" t="s">
        <v>14</v>
      </c>
      <c r="E15" s="16"/>
      <c r="F15" s="16"/>
      <c r="G15" s="16"/>
      <c r="H15" s="16"/>
      <c r="I15" s="16"/>
      <c r="K15" s="79" t="s">
        <v>16</v>
      </c>
      <c r="L15" s="18"/>
      <c r="M15" s="18"/>
      <c r="N15" s="18"/>
      <c r="O15" s="18"/>
      <c r="P15" s="18"/>
      <c r="Q15" s="134"/>
      <c r="R15" s="161"/>
      <c r="S15" s="161"/>
      <c r="T15" s="161"/>
      <c r="U15" s="161"/>
      <c r="V15" s="147"/>
      <c r="W15" s="147"/>
    </row>
    <row r="16" spans="2:23" ht="12.95" customHeight="1">
      <c r="B16" s="15"/>
      <c r="C16" s="172"/>
      <c r="D16" s="19" t="s">
        <v>15</v>
      </c>
      <c r="E16" s="20">
        <f>L15*E15*1/10</f>
        <v>0</v>
      </c>
      <c r="F16" s="20">
        <f>M15*F15*1/10</f>
        <v>0</v>
      </c>
      <c r="G16" s="20">
        <f>N15*G15*1/10</f>
        <v>0</v>
      </c>
      <c r="H16" s="20">
        <f>O15*H15*1/10</f>
        <v>0</v>
      </c>
      <c r="I16" s="20">
        <f>P15*I15*1/10</f>
        <v>0</v>
      </c>
      <c r="K16" s="22" t="s">
        <v>77</v>
      </c>
      <c r="L16" s="23"/>
      <c r="M16" s="23"/>
      <c r="N16" s="23"/>
      <c r="O16" s="23"/>
      <c r="P16" s="23"/>
      <c r="Q16" s="134"/>
      <c r="R16" s="161"/>
      <c r="S16" s="161"/>
      <c r="T16" s="161"/>
      <c r="U16" s="161"/>
      <c r="V16" s="147"/>
      <c r="W16" s="147"/>
    </row>
    <row r="17" spans="2:21" ht="12.95" customHeight="1">
      <c r="B17" s="15"/>
      <c r="C17" s="173"/>
      <c r="D17" s="25" t="s">
        <v>1</v>
      </c>
      <c r="E17" s="26">
        <f>L16*E16</f>
        <v>0</v>
      </c>
      <c r="F17" s="26">
        <f>M16*F16</f>
        <v>0</v>
      </c>
      <c r="G17" s="26">
        <f>N16*G16</f>
        <v>0</v>
      </c>
      <c r="H17" s="26">
        <f>O16*H16</f>
        <v>0</v>
      </c>
      <c r="I17" s="26">
        <f>P16*I16</f>
        <v>0</v>
      </c>
      <c r="K17" s="24" t="s">
        <v>17</v>
      </c>
      <c r="L17" s="24"/>
      <c r="M17" s="24"/>
      <c r="N17" s="24"/>
      <c r="O17" s="24"/>
      <c r="P17" s="24"/>
      <c r="Q17" s="131"/>
      <c r="R17" s="131"/>
    </row>
    <row r="18" spans="2:21" ht="12.95" customHeight="1">
      <c r="B18" s="15"/>
      <c r="C18" s="171"/>
      <c r="D18" s="11" t="s">
        <v>14</v>
      </c>
      <c r="E18" s="16"/>
      <c r="F18" s="16"/>
      <c r="G18" s="16"/>
      <c r="H18" s="16"/>
      <c r="I18" s="16"/>
      <c r="J18" s="17"/>
      <c r="K18" s="79" t="s">
        <v>16</v>
      </c>
      <c r="L18" s="18"/>
      <c r="M18" s="18"/>
      <c r="N18" s="18"/>
      <c r="O18" s="18"/>
      <c r="P18" s="18"/>
      <c r="Q18" s="134"/>
      <c r="R18" s="134"/>
    </row>
    <row r="19" spans="2:21">
      <c r="B19" s="15"/>
      <c r="C19" s="172"/>
      <c r="D19" s="19" t="s">
        <v>15</v>
      </c>
      <c r="E19" s="20">
        <f>L18*E18*1/10</f>
        <v>0</v>
      </c>
      <c r="F19" s="20">
        <f>M18*F18*1/10</f>
        <v>0</v>
      </c>
      <c r="G19" s="20">
        <f>N18*G18*1/10</f>
        <v>0</v>
      </c>
      <c r="H19" s="20">
        <f>O18*H18*1/10</f>
        <v>0</v>
      </c>
      <c r="I19" s="20">
        <f>P18*I18*1/10</f>
        <v>0</v>
      </c>
      <c r="J19" s="21"/>
      <c r="K19" s="22" t="s">
        <v>77</v>
      </c>
      <c r="L19" s="23"/>
      <c r="M19" s="23"/>
      <c r="N19" s="23"/>
      <c r="O19" s="23"/>
      <c r="P19" s="23"/>
      <c r="Q19" s="134"/>
      <c r="R19" s="134"/>
    </row>
    <row r="20" spans="2:21">
      <c r="B20" s="15"/>
      <c r="C20" s="173"/>
      <c r="D20" s="25" t="s">
        <v>1</v>
      </c>
      <c r="E20" s="26">
        <f>L19*E19</f>
        <v>0</v>
      </c>
      <c r="F20" s="26">
        <f>M19*F19</f>
        <v>0</v>
      </c>
      <c r="G20" s="26">
        <f>N19*G19</f>
        <v>0</v>
      </c>
      <c r="H20" s="26">
        <f>O19*H19</f>
        <v>0</v>
      </c>
      <c r="I20" s="26">
        <f>P19*I19</f>
        <v>0</v>
      </c>
      <c r="J20" s="21"/>
      <c r="K20" s="28" t="s">
        <v>17</v>
      </c>
      <c r="L20" s="29"/>
      <c r="M20" s="29"/>
      <c r="N20" s="29"/>
      <c r="O20" s="29"/>
      <c r="P20" s="29"/>
      <c r="Q20" s="134"/>
      <c r="R20" s="134"/>
    </row>
    <row r="21" spans="2:21">
      <c r="B21" s="15"/>
      <c r="C21" s="171"/>
      <c r="D21" s="11" t="s">
        <v>14</v>
      </c>
      <c r="E21" s="16"/>
      <c r="F21" s="16"/>
      <c r="G21" s="16"/>
      <c r="H21" s="16"/>
      <c r="I21" s="16"/>
      <c r="J21" s="17"/>
      <c r="K21" s="79" t="s">
        <v>16</v>
      </c>
      <c r="L21" s="18"/>
      <c r="M21" s="18"/>
      <c r="N21" s="18"/>
      <c r="O21" s="18"/>
      <c r="P21" s="18"/>
      <c r="Q21" s="134"/>
      <c r="R21" s="134"/>
    </row>
    <row r="22" spans="2:21">
      <c r="B22" s="15"/>
      <c r="C22" s="172"/>
      <c r="D22" s="19" t="s">
        <v>15</v>
      </c>
      <c r="E22" s="20">
        <f>L21*E21*1/10</f>
        <v>0</v>
      </c>
      <c r="F22" s="20">
        <f>M21*F21*1/10</f>
        <v>0</v>
      </c>
      <c r="G22" s="20">
        <f>N21*G21*1/10</f>
        <v>0</v>
      </c>
      <c r="H22" s="20">
        <f>O21*H21*1/10</f>
        <v>0</v>
      </c>
      <c r="I22" s="20">
        <f>P21*I21*1/10</f>
        <v>0</v>
      </c>
      <c r="J22" s="127"/>
      <c r="K22" s="22" t="s">
        <v>77</v>
      </c>
      <c r="L22" s="23"/>
      <c r="M22" s="23"/>
      <c r="N22" s="23"/>
      <c r="O22" s="23"/>
      <c r="P22" s="23"/>
      <c r="Q22" s="134"/>
      <c r="R22" s="134"/>
    </row>
    <row r="23" spans="2:21">
      <c r="B23" s="15"/>
      <c r="C23" s="173"/>
      <c r="D23" s="25" t="s">
        <v>1</v>
      </c>
      <c r="E23" s="26">
        <f>L22*E22</f>
        <v>0</v>
      </c>
      <c r="F23" s="26">
        <f>M22*F22</f>
        <v>0</v>
      </c>
      <c r="G23" s="26">
        <f>N22*G22</f>
        <v>0</v>
      </c>
      <c r="H23" s="26">
        <f>O22*H22</f>
        <v>0</v>
      </c>
      <c r="I23" s="26">
        <f>P22*I22</f>
        <v>0</v>
      </c>
      <c r="J23" s="127"/>
      <c r="K23" s="28" t="s">
        <v>17</v>
      </c>
      <c r="L23" s="29"/>
      <c r="M23" s="29"/>
      <c r="N23" s="29"/>
      <c r="O23" s="29"/>
      <c r="P23" s="29"/>
      <c r="Q23" s="134"/>
      <c r="R23" s="134"/>
    </row>
    <row r="24" spans="2:21" s="139" customFormat="1">
      <c r="B24" s="15"/>
      <c r="C24" s="171"/>
      <c r="D24" s="11" t="s">
        <v>14</v>
      </c>
      <c r="E24" s="141"/>
      <c r="F24" s="141"/>
      <c r="G24" s="141"/>
      <c r="H24" s="141"/>
      <c r="I24" s="141"/>
      <c r="J24" s="140"/>
      <c r="K24" s="79" t="s">
        <v>16</v>
      </c>
      <c r="L24" s="142"/>
      <c r="M24" s="142"/>
      <c r="N24" s="142"/>
      <c r="O24" s="142"/>
      <c r="P24" s="142"/>
      <c r="Q24" s="134"/>
      <c r="R24" s="134"/>
      <c r="T24" s="144"/>
    </row>
    <row r="25" spans="2:21" s="139" customFormat="1">
      <c r="B25" s="15"/>
      <c r="C25" s="172"/>
      <c r="D25" s="19" t="s">
        <v>15</v>
      </c>
      <c r="E25" s="20">
        <f>L24*E24*1/10</f>
        <v>0</v>
      </c>
      <c r="F25" s="20">
        <f>M24*F24*1/10</f>
        <v>0</v>
      </c>
      <c r="G25" s="20">
        <f>N24*G24*1/10</f>
        <v>0</v>
      </c>
      <c r="H25" s="20">
        <f>O24*H24*1/10</f>
        <v>0</v>
      </c>
      <c r="I25" s="20">
        <f>P24*I24*1/10</f>
        <v>0</v>
      </c>
      <c r="J25" s="140"/>
      <c r="K25" s="22" t="s">
        <v>77</v>
      </c>
      <c r="L25" s="23"/>
      <c r="M25" s="23"/>
      <c r="N25" s="23"/>
      <c r="O25" s="23"/>
      <c r="P25" s="23"/>
      <c r="Q25" s="134"/>
      <c r="R25" s="134"/>
      <c r="T25" s="144"/>
    </row>
    <row r="26" spans="2:21" s="139" customFormat="1">
      <c r="B26" s="15"/>
      <c r="C26" s="173"/>
      <c r="D26" s="25" t="s">
        <v>1</v>
      </c>
      <c r="E26" s="26">
        <f>L25*E25</f>
        <v>0</v>
      </c>
      <c r="F26" s="26">
        <f>M25*F25</f>
        <v>0</v>
      </c>
      <c r="G26" s="26">
        <f>N25*G25</f>
        <v>0</v>
      </c>
      <c r="H26" s="26">
        <f>O25*H25</f>
        <v>0</v>
      </c>
      <c r="I26" s="26">
        <f>P25*I25</f>
        <v>0</v>
      </c>
      <c r="J26" s="140"/>
      <c r="K26" s="28" t="s">
        <v>17</v>
      </c>
      <c r="L26" s="143"/>
      <c r="M26" s="143"/>
      <c r="N26" s="143"/>
      <c r="O26" s="143"/>
      <c r="P26" s="143"/>
      <c r="Q26" s="134"/>
      <c r="R26" s="134"/>
      <c r="T26" s="144"/>
    </row>
    <row r="27" spans="2:21">
      <c r="B27" s="15"/>
      <c r="C27" s="171"/>
      <c r="D27" s="11" t="s">
        <v>14</v>
      </c>
      <c r="E27" s="16"/>
      <c r="F27" s="16"/>
      <c r="G27" s="16"/>
      <c r="H27" s="16"/>
      <c r="I27" s="16"/>
      <c r="J27" s="21"/>
      <c r="K27" s="79" t="s">
        <v>16</v>
      </c>
      <c r="L27" s="30"/>
      <c r="M27" s="30"/>
      <c r="N27" s="30"/>
      <c r="O27" s="30"/>
      <c r="P27" s="30"/>
      <c r="Q27" s="134"/>
      <c r="R27" s="134"/>
    </row>
    <row r="28" spans="2:21">
      <c r="B28" s="15"/>
      <c r="C28" s="172"/>
      <c r="D28" s="19" t="s">
        <v>15</v>
      </c>
      <c r="E28" s="20">
        <f>L27*E27*1/10</f>
        <v>0</v>
      </c>
      <c r="F28" s="20">
        <f>M27*F27*1/10</f>
        <v>0</v>
      </c>
      <c r="G28" s="20">
        <f t="shared" ref="G28:I28" si="0">N27*G27*1/10</f>
        <v>0</v>
      </c>
      <c r="H28" s="20">
        <f t="shared" si="0"/>
        <v>0</v>
      </c>
      <c r="I28" s="20">
        <f t="shared" si="0"/>
        <v>0</v>
      </c>
      <c r="J28" s="21"/>
      <c r="K28" s="31" t="s">
        <v>12</v>
      </c>
      <c r="L28" s="32"/>
      <c r="M28" s="32"/>
      <c r="N28" s="32"/>
      <c r="O28" s="32"/>
      <c r="P28" s="32"/>
      <c r="Q28" s="134"/>
      <c r="R28" s="134"/>
    </row>
    <row r="29" spans="2:21" ht="14.25" thickBot="1">
      <c r="B29" s="15"/>
      <c r="C29" s="173"/>
      <c r="D29" s="33" t="s">
        <v>1</v>
      </c>
      <c r="E29" s="34">
        <f>L28*E28</f>
        <v>0</v>
      </c>
      <c r="F29" s="34">
        <f>M28*F28</f>
        <v>0</v>
      </c>
      <c r="G29" s="34">
        <f t="shared" ref="G29:I29" si="1">N28*G28</f>
        <v>0</v>
      </c>
      <c r="H29" s="34">
        <f t="shared" si="1"/>
        <v>0</v>
      </c>
      <c r="I29" s="34">
        <f t="shared" si="1"/>
        <v>0</v>
      </c>
      <c r="J29" s="27"/>
      <c r="K29" s="35" t="s">
        <v>17</v>
      </c>
      <c r="L29" s="35"/>
      <c r="M29" s="35"/>
      <c r="N29" s="35"/>
      <c r="O29" s="35"/>
      <c r="P29" s="35"/>
      <c r="Q29" s="131"/>
      <c r="R29" s="131"/>
    </row>
    <row r="30" spans="2:21">
      <c r="B30" s="36"/>
      <c r="C30" s="37" t="s">
        <v>34</v>
      </c>
      <c r="D30" s="38"/>
      <c r="E30" s="39">
        <f>E6+E9+E12+E15+E18+E21+E24+E27</f>
        <v>0</v>
      </c>
      <c r="F30" s="39">
        <f>F6+F9+F12+F15+F18+F21+F24+F27</f>
        <v>0</v>
      </c>
      <c r="G30" s="39">
        <f>G6+G9+G12+G15+G18+G21+G24+G27</f>
        <v>0</v>
      </c>
      <c r="H30" s="39">
        <f>H6+H9+H12+H15+H18+H21+H24+H27</f>
        <v>0</v>
      </c>
      <c r="I30" s="39">
        <f>I6+I9+I12+I15+I18+I21+I24+I27</f>
        <v>0</v>
      </c>
      <c r="K30" s="40" t="s">
        <v>43</v>
      </c>
      <c r="L30" s="41"/>
      <c r="M30" s="41"/>
      <c r="N30" s="41"/>
      <c r="O30" s="41"/>
      <c r="P30" s="78"/>
      <c r="Q30" s="135"/>
      <c r="R30" s="135"/>
    </row>
    <row r="31" spans="2:21" ht="14.25" thickBot="1">
      <c r="B31" s="42"/>
      <c r="C31" s="186" t="s">
        <v>42</v>
      </c>
      <c r="D31" s="187"/>
      <c r="E31" s="43"/>
      <c r="F31" s="43"/>
      <c r="G31" s="43"/>
      <c r="H31" s="43"/>
      <c r="I31" s="43"/>
      <c r="K31" s="44" t="s">
        <v>44</v>
      </c>
      <c r="L31" s="45"/>
      <c r="M31" s="45"/>
      <c r="N31" s="46"/>
      <c r="O31" s="46"/>
      <c r="P31" s="46"/>
      <c r="Q31" s="131"/>
      <c r="R31" s="131"/>
    </row>
    <row r="32" spans="2:21" ht="14.25" thickTop="1">
      <c r="B32" s="183" t="s">
        <v>0</v>
      </c>
      <c r="C32" s="184"/>
      <c r="D32" s="185"/>
      <c r="E32" s="47">
        <f>SUM(E33:E48)</f>
        <v>0</v>
      </c>
      <c r="F32" s="47">
        <f>SUM(F33:F48)</f>
        <v>0</v>
      </c>
      <c r="G32" s="47">
        <f>SUM(G33:G48)</f>
        <v>0</v>
      </c>
      <c r="H32" s="47">
        <f>SUM(H33:H48)</f>
        <v>0</v>
      </c>
      <c r="I32" s="47">
        <f>SUM(I33:I48)</f>
        <v>0</v>
      </c>
      <c r="J32" s="169" t="s">
        <v>36</v>
      </c>
      <c r="K32" s="170"/>
      <c r="L32" s="129">
        <f>C6</f>
        <v>0</v>
      </c>
      <c r="M32" s="130">
        <f>C9</f>
        <v>0</v>
      </c>
      <c r="N32" s="130">
        <f>C12</f>
        <v>0</v>
      </c>
      <c r="O32" s="130">
        <f>C15</f>
        <v>0</v>
      </c>
      <c r="P32" s="130">
        <f>C18</f>
        <v>0</v>
      </c>
      <c r="Q32" s="159"/>
      <c r="R32" s="158"/>
      <c r="S32" s="158"/>
      <c r="T32" s="158"/>
      <c r="U32" s="158"/>
    </row>
    <row r="33" spans="2:21">
      <c r="B33" s="36"/>
      <c r="C33" s="48" t="s">
        <v>40</v>
      </c>
      <c r="D33" s="49"/>
      <c r="E33" s="2">
        <f>SUM($E$6*L33*1/10+$E$9*M33*1/10+$E$12*N33*1/10+$E$15*O33*1/10+$E$18*P33*1/10+$E$21*S33*1/10+$E$24*R33*1/10)</f>
        <v>0</v>
      </c>
      <c r="F33" s="2">
        <f>SUM($F$6*L33*1/10+$F$9*M33*1/10+$F$12*N33*1/10+$F$15*O33*1/10+$F$18*P33*1/10+$F$21*Q33*1/10+$F$24*R33*1/10)</f>
        <v>0</v>
      </c>
      <c r="G33" s="2">
        <f>SUM($G$6*L33*1/10+$G$9*M33*1/10+$G$12*N33*1/10+$G$15*O33*1/10+$G$18*P33*1/10+$G$21*Q33*1/10+$G$24*R33*1/10)</f>
        <v>0</v>
      </c>
      <c r="H33" s="2">
        <f>SUM($H$6*L33*1/10+$H$9*M33*1/10+$H$12*N33*1/10+$H$15*O33*1/10+$H$18*P33*1/10+$H$21*Q33*1/10+$H$24*R33*1/10)</f>
        <v>0</v>
      </c>
      <c r="I33" s="2">
        <f t="shared" ref="I33:I41" si="2">SUM($I$6*L33*1/10+$I$9*M33*1/10+$I$12*N33*1/10+$I$15*O33*1/10+$I$18*P33*1/10+$I$21*Q33*1/10+$I$24*R33*1/10)</f>
        <v>0</v>
      </c>
      <c r="J33" s="4" t="s">
        <v>78</v>
      </c>
      <c r="K33" s="147" t="s">
        <v>38</v>
      </c>
      <c r="L33" s="11"/>
      <c r="M33" s="51"/>
      <c r="N33" s="50"/>
      <c r="O33" s="50"/>
      <c r="P33" s="50"/>
      <c r="Q33" s="51"/>
      <c r="R33" s="50"/>
      <c r="S33" s="50"/>
      <c r="T33" s="50"/>
      <c r="U33" s="50"/>
    </row>
    <row r="34" spans="2:21">
      <c r="B34" s="15"/>
      <c r="C34" s="52" t="s">
        <v>18</v>
      </c>
      <c r="D34" s="53"/>
      <c r="E34" s="2">
        <f>SUM($E$6*L34*1/10+$E$9*M34*1/10+$E$12*N34*1/10+$E$15*O34*1/10+$E$18*P34*1/10+$E$21*Q34*1/10+$E$24*R34*1/10)</f>
        <v>0</v>
      </c>
      <c r="F34" s="2">
        <f>SUM($F$6*L34*1/10+$F$9*M34*1/10+$F$12*N34*1/10+$F$15*O34*1/10+$F$18*P34*1/10+$F$21*Q34*1/10+$F$24*R34*1/10)</f>
        <v>0</v>
      </c>
      <c r="G34" s="2">
        <f>SUM($G$6*L34*1/10+$G$9*M34*1/10+$G$12*N34*1/10+$G$15*O34*1/10+$G$18*P34*1/10+$G$21*Q34*1/10+$G$24*R34*1/10)</f>
        <v>0</v>
      </c>
      <c r="H34" s="2">
        <f>SUM($H$6*L34*1/10+$H$9*M34*1/10+$H$12*N34*1/10+$H$15*O34*1/10+$H$18*P34*1/10+$H$21*Q34*1/10+$H$24*R34*1/10)</f>
        <v>0</v>
      </c>
      <c r="I34" s="2">
        <f t="shared" si="2"/>
        <v>0</v>
      </c>
      <c r="J34" s="4" t="s">
        <v>78</v>
      </c>
      <c r="K34" s="4" t="s">
        <v>38</v>
      </c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2:21">
      <c r="B35" s="54"/>
      <c r="C35" s="55" t="s">
        <v>19</v>
      </c>
      <c r="D35" s="9"/>
      <c r="E35" s="2">
        <f>SUM($E$6*L35*1/10+$E$9*M35*1/10+$E$12*N35*1/10+$E$15*O35*1/10+$E$18*P35*1/10+$E$21*Q35*1/10+$E$24*R35*1/10)*1.2</f>
        <v>0</v>
      </c>
      <c r="F35" s="2">
        <f>SUM($F$6*L35*1/10+$F$9*M35*1/10+$F$12*N35*1/10+$F$15*O35*1/10+$F$18*P35*1/10+$F$21*Q35*1/10+$F$24*R35*1/10)*1.15</f>
        <v>0</v>
      </c>
      <c r="G35" s="2">
        <f>SUM($G$6*L35*1/10+$G$9*M35*1/10+$G$12*N35*1/10+$G$15*O35*1/10+$G$18*P35*1/10+$G$21*Q35*1/10+$G$24*R35*1/10)*1.1</f>
        <v>0</v>
      </c>
      <c r="H35" s="2">
        <f>SUM($H$6*L35*1/10+$H$9*M35*1/10+$H$12*N35*1/10+$H$15*O35*1/10+$H$18*P35*1/10+$H$21*Q35*1/10+$H$24*R35*1/10)*1.05</f>
        <v>0</v>
      </c>
      <c r="I35" s="2">
        <f t="shared" si="2"/>
        <v>0</v>
      </c>
      <c r="J35" s="4" t="s">
        <v>78</v>
      </c>
      <c r="K35" s="147" t="s">
        <v>38</v>
      </c>
      <c r="L35" s="56"/>
      <c r="M35" s="56"/>
      <c r="N35" s="56"/>
      <c r="O35" s="56"/>
      <c r="P35" s="56"/>
      <c r="Q35" s="51"/>
      <c r="R35" s="56"/>
      <c r="S35" s="51"/>
      <c r="T35" s="56"/>
      <c r="U35" s="51"/>
    </row>
    <row r="36" spans="2:21">
      <c r="B36" s="54"/>
      <c r="C36" s="55" t="s">
        <v>21</v>
      </c>
      <c r="D36" s="9"/>
      <c r="E36" s="2">
        <f t="shared" ref="E36:E41" si="3">SUM($E$6*L36*1/10+$E$9*M36*1/10+$E$12*N36*1/10+$E$15*O36*1/10+$E$18*P36*1/10+$E$21*Q36*1/10+$E$24*R36*1/10)</f>
        <v>0</v>
      </c>
      <c r="F36" s="2">
        <f t="shared" ref="F36:F41" si="4">SUM($F$6*L36*1/10+$F$9*M36*1/10+$F$12*N36*1/10+$F$15*O36*1/10+$F$18*P36*1/10+$F$21*Q36*1/10+$F$24*R36*1/10)</f>
        <v>0</v>
      </c>
      <c r="G36" s="2">
        <f t="shared" ref="G36:G41" si="5">SUM($G$6*L36*1/10+$G$9*M36*1/10+$G$12*N36*1/10+$G$15*O36*1/10+$G$18*P36*1/10+$G$21*Q36*1/10+$G$24*R36*1/10)</f>
        <v>0</v>
      </c>
      <c r="H36" s="2">
        <f t="shared" ref="H36:H41" si="6">SUM($H$6*L36*1/10+$H$9*M36*1/10+$H$12*N36*1/10+$H$15*O36*1/10+$H$18*P36*1/10+$H$21*Q36*1/10+$H$24*R36*1/10)</f>
        <v>0</v>
      </c>
      <c r="I36" s="2">
        <f t="shared" si="2"/>
        <v>0</v>
      </c>
      <c r="J36" s="4" t="s">
        <v>78</v>
      </c>
      <c r="K36" s="4" t="s">
        <v>38</v>
      </c>
      <c r="L36" s="51"/>
      <c r="M36" s="51"/>
      <c r="N36" s="51"/>
      <c r="O36" s="51"/>
      <c r="P36" s="51"/>
      <c r="Q36" s="51"/>
      <c r="R36" s="51"/>
      <c r="S36" s="51"/>
      <c r="T36" s="51"/>
      <c r="U36" s="51"/>
    </row>
    <row r="37" spans="2:21">
      <c r="B37" s="54"/>
      <c r="C37" s="7" t="s">
        <v>20</v>
      </c>
      <c r="D37" s="57"/>
      <c r="E37" s="2">
        <f t="shared" si="3"/>
        <v>0</v>
      </c>
      <c r="F37" s="2">
        <f t="shared" si="4"/>
        <v>0</v>
      </c>
      <c r="G37" s="2">
        <f t="shared" si="5"/>
        <v>0</v>
      </c>
      <c r="H37" s="2">
        <f t="shared" si="6"/>
        <v>0</v>
      </c>
      <c r="I37" s="2">
        <f t="shared" si="2"/>
        <v>0</v>
      </c>
      <c r="J37" s="4" t="s">
        <v>79</v>
      </c>
      <c r="K37" s="4" t="s">
        <v>38</v>
      </c>
      <c r="L37" s="56"/>
      <c r="M37" s="51"/>
      <c r="N37" s="51"/>
      <c r="O37" s="51"/>
      <c r="P37" s="51"/>
      <c r="Q37" s="51"/>
      <c r="R37" s="51"/>
      <c r="S37" s="51"/>
      <c r="T37" s="51"/>
      <c r="U37" s="51"/>
    </row>
    <row r="38" spans="2:21">
      <c r="B38" s="54"/>
      <c r="C38" s="7" t="s">
        <v>22</v>
      </c>
      <c r="D38" s="58"/>
      <c r="E38" s="2">
        <f t="shared" si="3"/>
        <v>0</v>
      </c>
      <c r="F38" s="2">
        <f t="shared" si="4"/>
        <v>0</v>
      </c>
      <c r="G38" s="2">
        <f t="shared" si="5"/>
        <v>0</v>
      </c>
      <c r="H38" s="2">
        <f t="shared" si="6"/>
        <v>0</v>
      </c>
      <c r="I38" s="2">
        <f t="shared" si="2"/>
        <v>0</v>
      </c>
      <c r="J38" s="4" t="s">
        <v>79</v>
      </c>
      <c r="K38" s="4" t="s">
        <v>38</v>
      </c>
      <c r="L38" s="56"/>
      <c r="M38" s="51"/>
      <c r="N38" s="51"/>
      <c r="O38" s="51"/>
      <c r="P38" s="51"/>
      <c r="Q38" s="51"/>
      <c r="R38" s="51"/>
      <c r="S38" s="51"/>
      <c r="T38" s="51"/>
      <c r="U38" s="51"/>
    </row>
    <row r="39" spans="2:21">
      <c r="B39" s="54"/>
      <c r="C39" s="59" t="s">
        <v>23</v>
      </c>
      <c r="D39" s="9"/>
      <c r="E39" s="2">
        <f t="shared" si="3"/>
        <v>0</v>
      </c>
      <c r="F39" s="2">
        <f t="shared" si="4"/>
        <v>0</v>
      </c>
      <c r="G39" s="2">
        <f t="shared" si="5"/>
        <v>0</v>
      </c>
      <c r="H39" s="2">
        <f t="shared" si="6"/>
        <v>0</v>
      </c>
      <c r="I39" s="2">
        <f t="shared" si="2"/>
        <v>0</v>
      </c>
      <c r="J39" s="4" t="s">
        <v>79</v>
      </c>
      <c r="K39" s="4" t="s">
        <v>38</v>
      </c>
      <c r="L39" s="56"/>
      <c r="M39" s="51"/>
      <c r="N39" s="51"/>
      <c r="O39" s="51"/>
      <c r="P39" s="51"/>
      <c r="Q39" s="51"/>
      <c r="R39" s="51"/>
      <c r="S39" s="51"/>
      <c r="T39" s="51"/>
      <c r="U39" s="51"/>
    </row>
    <row r="40" spans="2:21">
      <c r="B40" s="54"/>
      <c r="C40" s="7" t="s">
        <v>24</v>
      </c>
      <c r="D40" s="9"/>
      <c r="E40" s="2">
        <f t="shared" si="3"/>
        <v>0</v>
      </c>
      <c r="F40" s="2">
        <f t="shared" si="4"/>
        <v>0</v>
      </c>
      <c r="G40" s="2">
        <f t="shared" si="5"/>
        <v>0</v>
      </c>
      <c r="H40" s="2">
        <f t="shared" si="6"/>
        <v>0</v>
      </c>
      <c r="I40" s="2">
        <f t="shared" si="2"/>
        <v>0</v>
      </c>
      <c r="J40" s="4" t="s">
        <v>79</v>
      </c>
      <c r="K40" s="4" t="s">
        <v>38</v>
      </c>
      <c r="L40" s="56"/>
      <c r="M40" s="51"/>
      <c r="N40" s="51"/>
      <c r="O40" s="51"/>
      <c r="P40" s="51"/>
      <c r="Q40" s="51"/>
      <c r="R40" s="51"/>
      <c r="S40" s="51"/>
      <c r="T40" s="51"/>
      <c r="U40" s="51"/>
    </row>
    <row r="41" spans="2:21">
      <c r="B41" s="54"/>
      <c r="C41" s="55" t="s">
        <v>25</v>
      </c>
      <c r="D41" s="53"/>
      <c r="E41" s="2">
        <f t="shared" si="3"/>
        <v>0</v>
      </c>
      <c r="F41" s="2">
        <f t="shared" si="4"/>
        <v>0</v>
      </c>
      <c r="G41" s="2">
        <f t="shared" si="5"/>
        <v>0</v>
      </c>
      <c r="H41" s="2">
        <f t="shared" si="6"/>
        <v>0</v>
      </c>
      <c r="I41" s="2">
        <f t="shared" si="2"/>
        <v>0</v>
      </c>
      <c r="L41" s="56"/>
      <c r="M41" s="51"/>
      <c r="N41" s="51"/>
      <c r="O41" s="51"/>
      <c r="P41" s="51"/>
      <c r="Q41" s="51"/>
      <c r="R41" s="51"/>
      <c r="S41" s="51"/>
      <c r="T41" s="51"/>
      <c r="U41" s="51"/>
    </row>
    <row r="42" spans="2:21">
      <c r="B42" s="15"/>
      <c r="C42" s="7" t="s">
        <v>26</v>
      </c>
      <c r="D42" s="9"/>
      <c r="E42" s="124"/>
      <c r="F42" s="124"/>
      <c r="G42" s="124"/>
      <c r="H42" s="124"/>
      <c r="I42" s="124"/>
      <c r="J42" s="4" t="s">
        <v>79</v>
      </c>
      <c r="K42" s="93" t="s">
        <v>122</v>
      </c>
      <c r="L42" s="56"/>
      <c r="M42" s="51"/>
      <c r="N42" s="51"/>
      <c r="O42" s="51"/>
      <c r="P42" s="51"/>
      <c r="Q42" s="51"/>
      <c r="R42" s="51"/>
      <c r="S42" s="51"/>
      <c r="T42" s="51"/>
      <c r="U42" s="51"/>
    </row>
    <row r="43" spans="2:21">
      <c r="B43" s="15"/>
      <c r="C43" s="8" t="s">
        <v>27</v>
      </c>
      <c r="D43" s="9"/>
      <c r="E43" s="60"/>
      <c r="F43" s="60"/>
      <c r="G43" s="60"/>
      <c r="H43" s="60"/>
      <c r="I43" s="60"/>
      <c r="J43" s="147" t="s">
        <v>78</v>
      </c>
      <c r="K43" s="93" t="s">
        <v>122</v>
      </c>
      <c r="L43" s="56"/>
      <c r="M43" s="51"/>
      <c r="N43" s="51"/>
      <c r="O43" s="51"/>
      <c r="P43" s="51"/>
      <c r="Q43" s="51"/>
      <c r="R43" s="51"/>
      <c r="S43" s="51"/>
      <c r="T43" s="51"/>
      <c r="U43" s="51"/>
    </row>
    <row r="44" spans="2:21">
      <c r="B44" s="15"/>
      <c r="C44" s="52" t="s">
        <v>32</v>
      </c>
      <c r="D44" s="53"/>
      <c r="E44" s="2">
        <f>SUM($E$6*L44*1/10+$E$9*M44*1/10+$E$12*N44*1/10+$E$15*O44*1/10+$E$18*P44*1/10+$E$21*Q44*1/10+$E$24*R44*1/10)</f>
        <v>0</v>
      </c>
      <c r="F44" s="2">
        <f>SUM($F$6*L44*1/10+$F$9*M44*1/10+$F$12*N44*1/10+$F$15*O44*1/10+$F$18*P44*1/10+$F$21*Q44*1/10+$F$24*R44*1/10)</f>
        <v>0</v>
      </c>
      <c r="G44" s="2">
        <f>SUM($G$6*L44*1/10+$G$9*M44*1/10+$G$12*N44*1/10+$G$15*O44*1/10+$G$18*P44*1/10+$G$21*Q44*1/10+$G$24*R44*1/10)</f>
        <v>0</v>
      </c>
      <c r="H44" s="2">
        <f>SUM($H$6*L44*1/10+$H$9*M44*1/10+$H$12*N44*1/10+$H$15*O44*1/10+$H$18*P44*1/10+$H$21*Q44*1/10+$H$24*R44*1/10)</f>
        <v>0</v>
      </c>
      <c r="I44" s="2">
        <f>SUM($I$6*L44*1/10+$I$9*M44*1/10+$I$12*N44*1/10+$I$15*O44*1/10+$I$18*P44*1/10+$I$21*Q44*1/10+$I$24*R44*1/10)</f>
        <v>0</v>
      </c>
      <c r="L44" s="56"/>
      <c r="M44" s="51"/>
      <c r="N44" s="51"/>
      <c r="O44" s="51"/>
      <c r="P44" s="51"/>
      <c r="Q44" s="51"/>
      <c r="R44" s="51"/>
      <c r="S44" s="51"/>
      <c r="T44" s="51"/>
      <c r="U44" s="51"/>
    </row>
    <row r="45" spans="2:21">
      <c r="B45" s="15"/>
      <c r="C45" s="8" t="s">
        <v>28</v>
      </c>
      <c r="D45" s="9"/>
      <c r="E45" s="2">
        <f>SUM($E$6*L45*1/10+$E$9*M45*1/10+$E$12*N45*1/10+$E$15*O45*1/10+$E$18*P45*1/10+$E$21*Q45*1/10+$E$24*R45*1/10)</f>
        <v>0</v>
      </c>
      <c r="F45" s="2">
        <f>SUM($F$6*L45*1/10+$F$9*M45*1/10+$F$12*N45*1/10+$F$15*O45*1/10+$F$18*P45*1/10+$F$21*Q45*1/10+$F$24*R45*1/10)</f>
        <v>0</v>
      </c>
      <c r="G45" s="2">
        <f>SUM($G$6*L45*1/10+$G$9*M45*1/10+$G$12*N45*1/10+$G$15*O45*1/10+$G$18*P45*1/10+$G$21*Q45*1/10+$G$24*R45*1/10)</f>
        <v>0</v>
      </c>
      <c r="H45" s="2">
        <f>SUM($H$6*L45*1/10+$H$9*M45*1/10+$H$12*N45*1/10+$H$15*O45*1/10+$H$18*P45*1/10+$H$21*Q45*1/10+$H$24*R45*1/10)</f>
        <v>0</v>
      </c>
      <c r="I45" s="2">
        <f>SUM($I$6*L45*1/10+$I$9*M45*1/10+$I$12*N45*1/10+$I$15*O45*1/10+$I$18*P45*1/10+$I$21*Q45*1/10+$I$24*R45*1/10)</f>
        <v>0</v>
      </c>
      <c r="J45" s="4" t="s">
        <v>80</v>
      </c>
      <c r="K45" s="4" t="s">
        <v>38</v>
      </c>
      <c r="L45" s="56"/>
      <c r="M45" s="51"/>
      <c r="N45" s="51"/>
      <c r="O45" s="51"/>
      <c r="P45" s="51"/>
      <c r="Q45" s="51"/>
      <c r="R45" s="51"/>
      <c r="S45" s="51"/>
      <c r="T45" s="51"/>
      <c r="U45" s="51"/>
    </row>
    <row r="46" spans="2:21">
      <c r="B46" s="15"/>
      <c r="C46" s="52" t="s">
        <v>29</v>
      </c>
      <c r="D46" s="53"/>
      <c r="E46" s="62">
        <v>0</v>
      </c>
      <c r="F46" s="62">
        <v>0</v>
      </c>
      <c r="G46" s="62">
        <v>0</v>
      </c>
      <c r="H46" s="61">
        <v>0</v>
      </c>
      <c r="I46" s="63">
        <v>0</v>
      </c>
      <c r="J46" s="147" t="s">
        <v>78</v>
      </c>
      <c r="K46" s="93" t="s">
        <v>122</v>
      </c>
      <c r="L46" s="56"/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4.25" thickBot="1">
      <c r="B47" s="15"/>
      <c r="C47" s="52" t="s">
        <v>30</v>
      </c>
      <c r="D47" s="53"/>
      <c r="E47" s="2">
        <f>SUM($E$6*L47*1/10+$E$9*M47*1/10+$E$12*N47*1/10+$E$15*O47*1/10+$E$18*P47*1/10+$E$21*Q47*1/10+$E$24*R47*1/10)</f>
        <v>0</v>
      </c>
      <c r="F47" s="2">
        <f>SUM($F$6*L47*1/10+$F$9*M47*1/10+$F$12*N47*1/10+$F$15*O47*1/10+$F$18*P47*1/10+$F$21*Q47*1/10+$F$24*R47*1/10)</f>
        <v>0</v>
      </c>
      <c r="G47" s="2">
        <f>SUM($G$6*L47*1/10+$G$9*M47*1/10+$G$12*N47*1/10+$G$15*O47*1/10+$G$18*P47*1/10+$G$21*Q47*1/10+$G$24*R47*1/10)</f>
        <v>0</v>
      </c>
      <c r="H47" s="2">
        <f>SUM($H$6*L47*1/10+$H$9*M47*1/10+$H$12*N47*1/10+$H$15*O47*1/10+$H$18*P47*1/10+$H$21*Q47*1/10+$H$24*R47*1/10)</f>
        <v>0</v>
      </c>
      <c r="I47" s="2">
        <f>SUM($I$6*L47*1/10+$I$9*M47*1/10+$I$12*N47*1/10+$I$15*O47*1/10+$I$18*P47*1/10+$I$21*Q47*1/10+$I$24*R47*1/10)</f>
        <v>0</v>
      </c>
      <c r="J47" s="4" t="s">
        <v>81</v>
      </c>
      <c r="K47" s="4" t="s">
        <v>38</v>
      </c>
      <c r="L47" s="56"/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5" thickTop="1" thickBot="1">
      <c r="B48" s="54"/>
      <c r="C48" s="64" t="s">
        <v>35</v>
      </c>
      <c r="D48" s="65"/>
      <c r="E48" s="2">
        <f>SUM($E$6*L48*1/10+$E$9*M48*1/10+$E$12*N48*1/10+$E$15*O48*1/10+$E$18*P48*1/10+$E$21*Q48*1/10+$E$24*R48*1/10)</f>
        <v>0</v>
      </c>
      <c r="F48" s="2">
        <f>SUM($F$6*L48*1/10+$F$9*M48*1/10+$F$12*N48*1/10+$F$15*O48*1/10+$F$18*P48*1/10+$F$21*Q48*1/10+$F$24*R48*1/10)</f>
        <v>0</v>
      </c>
      <c r="G48" s="2">
        <f>SUM($G$6*L48*1/10+$G$9*M48*1/10+$G$12*N48*1/10+$G$15*O48*1/10+$G$18*P48*1/10+$G$21*Q48*1/10+$G$24*R48*1/10)</f>
        <v>0</v>
      </c>
      <c r="H48" s="2">
        <f>SUM($H$6*L48*1/10+$H$9*M48*1/10+$H$12*N48*1/10+$H$15*O48*1/10+$H$18*P48*1/10+$H$21*Q48*1/10+$H$24*R48*1/10)</f>
        <v>0</v>
      </c>
      <c r="I48" s="2">
        <f>SUM($I$6*L48*1/10+$I$9*M48*1/10+$I$12*N48*1/10+$I$15*O48*1/10+$I$18*P48*1/10+$I$21*Q48*1/10+$I$24*R48*1/10)</f>
        <v>0</v>
      </c>
      <c r="J48" s="147" t="s">
        <v>78</v>
      </c>
      <c r="K48" s="147" t="s">
        <v>38</v>
      </c>
      <c r="L48" s="56"/>
      <c r="M48" s="56"/>
      <c r="N48" s="56"/>
      <c r="O48" s="56"/>
      <c r="P48" s="56"/>
      <c r="Q48" s="51"/>
      <c r="R48" s="56"/>
      <c r="S48" s="51"/>
      <c r="T48" s="56"/>
      <c r="U48" s="51"/>
    </row>
    <row r="49" spans="2:21" ht="15" thickTop="1" thickBot="1">
      <c r="B49" s="66" t="s">
        <v>37</v>
      </c>
      <c r="C49" s="67"/>
      <c r="D49" s="67"/>
      <c r="E49" s="68">
        <f>E5-E32</f>
        <v>0</v>
      </c>
      <c r="F49" s="68">
        <f>F5-F32</f>
        <v>0</v>
      </c>
      <c r="G49" s="68">
        <f>G5-G32</f>
        <v>0</v>
      </c>
      <c r="H49" s="68">
        <f>H5-H32</f>
        <v>0</v>
      </c>
      <c r="I49" s="68">
        <f>I5-I32</f>
        <v>0</v>
      </c>
      <c r="K49" s="80"/>
      <c r="L49" s="56"/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5" thickTop="1" thickBot="1">
      <c r="B50" s="174" t="s">
        <v>123</v>
      </c>
      <c r="C50" s="175"/>
      <c r="D50" s="176"/>
      <c r="E50" s="125"/>
      <c r="F50" s="125"/>
      <c r="G50" s="125"/>
      <c r="H50" s="125"/>
      <c r="I50" s="125"/>
      <c r="K50" s="94"/>
      <c r="L50" s="56"/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4.25" thickTop="1">
      <c r="B51" s="177" t="s">
        <v>82</v>
      </c>
      <c r="C51" s="178"/>
      <c r="D51" s="179"/>
      <c r="E51" s="69"/>
      <c r="F51" s="69"/>
      <c r="G51" s="69"/>
      <c r="H51" s="69"/>
      <c r="I51" s="69"/>
      <c r="J51" s="4" t="s">
        <v>83</v>
      </c>
      <c r="L51" s="56"/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4.25" thickBot="1">
      <c r="B52" s="70" t="s">
        <v>31</v>
      </c>
      <c r="C52" s="71"/>
      <c r="D52" s="71"/>
      <c r="E52" s="72"/>
      <c r="F52" s="72"/>
      <c r="G52" s="72"/>
      <c r="H52" s="72"/>
      <c r="I52" s="72"/>
      <c r="J52" s="4" t="s">
        <v>83</v>
      </c>
      <c r="K52" s="1"/>
      <c r="L52" s="73"/>
      <c r="M52" s="74"/>
      <c r="N52" s="74"/>
      <c r="O52" s="74"/>
      <c r="P52" s="74"/>
      <c r="Q52" s="51"/>
      <c r="R52" s="74"/>
      <c r="S52" s="74"/>
      <c r="T52" s="74"/>
      <c r="U52" s="74"/>
    </row>
    <row r="53" spans="2:21" ht="15" thickTop="1" thickBot="1">
      <c r="B53" s="66" t="s">
        <v>33</v>
      </c>
      <c r="C53" s="75"/>
      <c r="D53" s="76"/>
      <c r="E53" s="77">
        <f>E49+E50+E51-E52</f>
        <v>0</v>
      </c>
      <c r="F53" s="77">
        <f t="shared" ref="F53:I53" si="7">F49+F50+F51-F52</f>
        <v>0</v>
      </c>
      <c r="G53" s="77">
        <f t="shared" si="7"/>
        <v>0</v>
      </c>
      <c r="H53" s="77">
        <f t="shared" si="7"/>
        <v>0</v>
      </c>
      <c r="I53" s="77">
        <f t="shared" si="7"/>
        <v>0</v>
      </c>
    </row>
    <row r="54" spans="2:21" ht="15" thickTop="1" thickBot="1">
      <c r="B54" s="174" t="s">
        <v>84</v>
      </c>
      <c r="C54" s="175"/>
      <c r="D54" s="176"/>
      <c r="E54" s="77">
        <f>E49+E51-E52</f>
        <v>0</v>
      </c>
      <c r="F54" s="77">
        <f t="shared" ref="F54:I54" si="8">F49+F51-F52</f>
        <v>0</v>
      </c>
      <c r="G54" s="77">
        <f t="shared" si="8"/>
        <v>0</v>
      </c>
      <c r="H54" s="77">
        <f t="shared" si="8"/>
        <v>0</v>
      </c>
      <c r="I54" s="77">
        <f t="shared" si="8"/>
        <v>0</v>
      </c>
    </row>
    <row r="55" spans="2:21" ht="15" thickTop="1" thickBot="1">
      <c r="B55" s="66" t="s">
        <v>45</v>
      </c>
      <c r="C55" s="75"/>
      <c r="D55" s="76"/>
      <c r="E55" s="77"/>
      <c r="F55" s="77"/>
      <c r="G55" s="77"/>
      <c r="H55" s="77"/>
      <c r="I55" s="77"/>
    </row>
    <row r="56" spans="2:21" ht="14.25" thickTop="1">
      <c r="C56" s="4" t="s">
        <v>39</v>
      </c>
    </row>
  </sheetData>
  <mergeCells count="27">
    <mergeCell ref="B50:D50"/>
    <mergeCell ref="B51:D51"/>
    <mergeCell ref="B54:D54"/>
    <mergeCell ref="B5:D5"/>
    <mergeCell ref="B32:D32"/>
    <mergeCell ref="C31:D31"/>
    <mergeCell ref="C24:C26"/>
    <mergeCell ref="D3:E3"/>
    <mergeCell ref="D2:F2"/>
    <mergeCell ref="J32:K32"/>
    <mergeCell ref="C6:C8"/>
    <mergeCell ref="C9:C11"/>
    <mergeCell ref="C12:C14"/>
    <mergeCell ref="C15:C17"/>
    <mergeCell ref="C18:C20"/>
    <mergeCell ref="C27:C29"/>
    <mergeCell ref="C21:C23"/>
    <mergeCell ref="U6:U7"/>
    <mergeCell ref="R12:U16"/>
    <mergeCell ref="R2:U2"/>
    <mergeCell ref="R3:R5"/>
    <mergeCell ref="S3:S5"/>
    <mergeCell ref="T3:T5"/>
    <mergeCell ref="U3:U5"/>
    <mergeCell ref="R6:R7"/>
    <mergeCell ref="S6:S7"/>
    <mergeCell ref="T6:T7"/>
  </mergeCells>
  <phoneticPr fontId="2"/>
  <pageMargins left="0.2" right="0.27" top="0.54" bottom="0" header="0.54" footer="0.18"/>
  <pageSetup paperSize="9" scale="76" fitToWidth="0" orientation="landscape" r:id="rId1"/>
  <headerFooter alignWithMargins="0"/>
  <ignoredErrors>
    <ignoredError sqref="E35:H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09E77-6445-4E9C-ADBF-AA1524F539FF}">
  <dimension ref="A1:M31"/>
  <sheetViews>
    <sheetView workbookViewId="0">
      <selection activeCell="C23" sqref="C23:D23"/>
    </sheetView>
  </sheetViews>
  <sheetFormatPr defaultColWidth="9" defaultRowHeight="13.5"/>
  <cols>
    <col min="2" max="2" width="16.5" customWidth="1"/>
  </cols>
  <sheetData>
    <row r="1" spans="1:13">
      <c r="A1" t="s">
        <v>107</v>
      </c>
    </row>
    <row r="2" spans="1:13" ht="33" customHeight="1"/>
    <row r="3" spans="1:13">
      <c r="A3" s="81" t="s">
        <v>46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13.7" customHeight="1">
      <c r="A4" s="192" t="s">
        <v>47</v>
      </c>
      <c r="B4" s="193"/>
      <c r="C4" s="188" t="s">
        <v>48</v>
      </c>
      <c r="D4" s="189"/>
      <c r="E4" s="195" t="s">
        <v>49</v>
      </c>
      <c r="F4" s="188" t="s">
        <v>50</v>
      </c>
      <c r="G4" s="197"/>
      <c r="H4" s="195" t="s">
        <v>51</v>
      </c>
      <c r="I4" s="188" t="s">
        <v>52</v>
      </c>
      <c r="J4" s="189"/>
    </row>
    <row r="5" spans="1:13">
      <c r="A5" s="190"/>
      <c r="B5" s="194"/>
      <c r="C5" s="190"/>
      <c r="D5" s="191"/>
      <c r="E5" s="196"/>
      <c r="F5" s="198"/>
      <c r="G5" s="199"/>
      <c r="H5" s="196"/>
      <c r="I5" s="190"/>
      <c r="J5" s="191"/>
    </row>
    <row r="6" spans="1:13">
      <c r="A6" s="83" t="s">
        <v>53</v>
      </c>
      <c r="B6" s="84"/>
      <c r="C6" s="200"/>
      <c r="D6" s="201"/>
      <c r="E6" s="85"/>
      <c r="F6" s="202" t="str">
        <f t="shared" ref="F6:F11" si="0">IF(C6="","",ROUND(C6*1000/E6,0))</f>
        <v/>
      </c>
      <c r="G6" s="203"/>
      <c r="H6" s="85"/>
      <c r="I6" s="202" t="str">
        <f t="shared" ref="I6:I11" si="1">IF(C6="","",ROUND(F6*H6/100,0))</f>
        <v/>
      </c>
      <c r="J6" s="203"/>
    </row>
    <row r="7" spans="1:13">
      <c r="A7" s="86" t="s">
        <v>54</v>
      </c>
      <c r="B7" s="87"/>
      <c r="C7" s="204"/>
      <c r="D7" s="205"/>
      <c r="E7" s="85"/>
      <c r="F7" s="206" t="str">
        <f t="shared" si="0"/>
        <v/>
      </c>
      <c r="G7" s="207"/>
      <c r="H7" s="85"/>
      <c r="I7" s="206" t="str">
        <f t="shared" si="1"/>
        <v/>
      </c>
      <c r="J7" s="207"/>
    </row>
    <row r="8" spans="1:13">
      <c r="A8" s="86" t="s">
        <v>55</v>
      </c>
      <c r="B8" s="87"/>
      <c r="C8" s="204"/>
      <c r="D8" s="205"/>
      <c r="E8" s="85"/>
      <c r="F8" s="206" t="str">
        <f t="shared" si="0"/>
        <v/>
      </c>
      <c r="G8" s="207"/>
      <c r="H8" s="85"/>
      <c r="I8" s="206" t="str">
        <f t="shared" si="1"/>
        <v/>
      </c>
      <c r="J8" s="207"/>
    </row>
    <row r="9" spans="1:13">
      <c r="A9" s="86" t="s">
        <v>56</v>
      </c>
      <c r="B9" s="87"/>
      <c r="C9" s="204"/>
      <c r="D9" s="205"/>
      <c r="E9" s="85"/>
      <c r="F9" s="206" t="str">
        <f t="shared" si="0"/>
        <v/>
      </c>
      <c r="G9" s="207"/>
      <c r="H9" s="85"/>
      <c r="I9" s="206" t="str">
        <f t="shared" si="1"/>
        <v/>
      </c>
      <c r="J9" s="207"/>
    </row>
    <row r="10" spans="1:13">
      <c r="A10" s="86" t="s">
        <v>57</v>
      </c>
      <c r="B10" s="87"/>
      <c r="C10" s="204"/>
      <c r="D10" s="205"/>
      <c r="E10" s="85"/>
      <c r="F10" s="206" t="str">
        <f t="shared" si="0"/>
        <v/>
      </c>
      <c r="G10" s="207"/>
      <c r="H10" s="85"/>
      <c r="I10" s="206" t="str">
        <f t="shared" si="1"/>
        <v/>
      </c>
      <c r="J10" s="207"/>
    </row>
    <row r="11" spans="1:13">
      <c r="A11" s="86" t="s">
        <v>58</v>
      </c>
      <c r="B11" s="87"/>
      <c r="C11" s="208"/>
      <c r="D11" s="209"/>
      <c r="E11" s="85"/>
      <c r="F11" s="210" t="str">
        <f t="shared" si="0"/>
        <v/>
      </c>
      <c r="G11" s="211"/>
      <c r="H11" s="85"/>
      <c r="I11" s="210" t="str">
        <f t="shared" si="1"/>
        <v/>
      </c>
      <c r="J11" s="211"/>
    </row>
    <row r="12" spans="1:13">
      <c r="A12" s="88"/>
      <c r="B12" s="89" t="s">
        <v>59</v>
      </c>
      <c r="C12" s="212">
        <f>SUM(C6:D11)</f>
        <v>0</v>
      </c>
      <c r="D12" s="213"/>
      <c r="E12" s="90"/>
      <c r="F12" s="214">
        <f>SUM(F6:G11)</f>
        <v>0</v>
      </c>
      <c r="G12" s="215"/>
      <c r="H12" s="90"/>
      <c r="I12" s="214">
        <f>SUM(I6:J11)</f>
        <v>0</v>
      </c>
      <c r="J12" s="215"/>
    </row>
    <row r="13" spans="1:13">
      <c r="A13" s="83" t="s">
        <v>60</v>
      </c>
      <c r="B13" s="84"/>
      <c r="C13" s="200"/>
      <c r="D13" s="216"/>
      <c r="E13" s="85"/>
      <c r="F13" s="206" t="str">
        <f t="shared" ref="F13:F14" si="2">IF(C13="","",ROUND(C13*1000/E13,0))</f>
        <v/>
      </c>
      <c r="G13" s="207"/>
      <c r="H13" s="85"/>
      <c r="I13" s="206" t="str">
        <f t="shared" ref="I13:I14" si="3">IF(C13="","",ROUND(F13*H13/100,0))</f>
        <v/>
      </c>
      <c r="J13" s="207"/>
    </row>
    <row r="14" spans="1:13">
      <c r="A14" s="86" t="s">
        <v>61</v>
      </c>
      <c r="B14" s="84"/>
      <c r="C14" s="204"/>
      <c r="D14" s="217"/>
      <c r="E14" s="85"/>
      <c r="F14" s="206" t="str">
        <f t="shared" si="2"/>
        <v/>
      </c>
      <c r="G14" s="207"/>
      <c r="H14" s="85"/>
      <c r="I14" s="206" t="str">
        <f t="shared" si="3"/>
        <v/>
      </c>
      <c r="J14" s="207"/>
      <c r="L14" s="123"/>
      <c r="M14" s="123"/>
    </row>
    <row r="15" spans="1:13">
      <c r="A15" s="86" t="s">
        <v>55</v>
      </c>
      <c r="B15" s="84"/>
      <c r="C15" s="204"/>
      <c r="D15" s="218"/>
      <c r="E15" s="85"/>
      <c r="F15" s="206" t="str">
        <f t="shared" ref="F15:F25" si="4">IF(C15="","",ROUND(C15*1000/E15,0))</f>
        <v/>
      </c>
      <c r="G15" s="207"/>
      <c r="H15" s="85"/>
      <c r="I15" s="206" t="str">
        <f t="shared" ref="I15" si="5">IF(C15="","",ROUND(F15*H15/100,0))</f>
        <v/>
      </c>
      <c r="J15" s="207"/>
    </row>
    <row r="16" spans="1:13">
      <c r="A16" s="86" t="s">
        <v>62</v>
      </c>
      <c r="B16" s="84"/>
      <c r="C16" s="204"/>
      <c r="D16" s="218"/>
      <c r="E16" s="85"/>
      <c r="F16" s="206" t="str">
        <f t="shared" si="4"/>
        <v/>
      </c>
      <c r="G16" s="207"/>
      <c r="H16" s="85"/>
      <c r="I16" s="206" t="str">
        <f t="shared" ref="I16:I25" si="6">IF(C16="","",ROUND(F16*H16/100,0))</f>
        <v/>
      </c>
      <c r="J16" s="207"/>
    </row>
    <row r="17" spans="1:10">
      <c r="A17" s="86" t="s">
        <v>63</v>
      </c>
      <c r="B17" s="84"/>
      <c r="C17" s="204"/>
      <c r="D17" s="205"/>
      <c r="E17" s="85"/>
      <c r="F17" s="206" t="str">
        <f t="shared" si="4"/>
        <v/>
      </c>
      <c r="G17" s="207"/>
      <c r="H17" s="85"/>
      <c r="I17" s="206" t="str">
        <f t="shared" si="6"/>
        <v/>
      </c>
      <c r="J17" s="207"/>
    </row>
    <row r="18" spans="1:10">
      <c r="A18" s="86"/>
      <c r="B18" s="84"/>
      <c r="C18" s="204"/>
      <c r="D18" s="205"/>
      <c r="E18" s="85"/>
      <c r="F18" s="206" t="str">
        <f t="shared" si="4"/>
        <v/>
      </c>
      <c r="G18" s="207"/>
      <c r="H18" s="85"/>
      <c r="I18" s="206" t="str">
        <f t="shared" si="6"/>
        <v/>
      </c>
      <c r="J18" s="207"/>
    </row>
    <row r="19" spans="1:10">
      <c r="A19" s="86"/>
      <c r="B19" s="84"/>
      <c r="C19" s="204"/>
      <c r="D19" s="205"/>
      <c r="E19" s="85"/>
      <c r="F19" s="206" t="str">
        <f t="shared" si="4"/>
        <v/>
      </c>
      <c r="G19" s="207"/>
      <c r="H19" s="85"/>
      <c r="I19" s="206" t="str">
        <f>IF(C19="","",ROUND(F19*H19/100,0))</f>
        <v/>
      </c>
      <c r="J19" s="207"/>
    </row>
    <row r="20" spans="1:10">
      <c r="A20" s="86"/>
      <c r="B20" s="84"/>
      <c r="C20" s="204"/>
      <c r="D20" s="205"/>
      <c r="E20" s="85"/>
      <c r="F20" s="206" t="str">
        <f t="shared" ref="F20" si="7">IF(C20="","",ROUND(C20*1000/E20,0))</f>
        <v/>
      </c>
      <c r="G20" s="207"/>
      <c r="H20" s="85"/>
      <c r="I20" s="206" t="str">
        <f t="shared" si="6"/>
        <v/>
      </c>
      <c r="J20" s="207"/>
    </row>
    <row r="21" spans="1:10">
      <c r="A21" s="86"/>
      <c r="B21" s="84"/>
      <c r="C21" s="204"/>
      <c r="D21" s="205"/>
      <c r="E21" s="85"/>
      <c r="F21" s="206" t="str">
        <f t="shared" si="4"/>
        <v/>
      </c>
      <c r="G21" s="207"/>
      <c r="H21" s="85"/>
      <c r="I21" s="206" t="str">
        <f t="shared" si="6"/>
        <v/>
      </c>
      <c r="J21" s="207"/>
    </row>
    <row r="22" spans="1:10">
      <c r="A22" s="86"/>
      <c r="B22" s="84"/>
      <c r="C22" s="204"/>
      <c r="D22" s="205"/>
      <c r="E22" s="85"/>
      <c r="F22" s="206" t="str">
        <f t="shared" si="4"/>
        <v/>
      </c>
      <c r="G22" s="207"/>
      <c r="H22" s="85"/>
      <c r="I22" s="206" t="str">
        <f t="shared" si="6"/>
        <v/>
      </c>
      <c r="J22" s="207"/>
    </row>
    <row r="23" spans="1:10">
      <c r="A23" s="86"/>
      <c r="B23" s="84"/>
      <c r="C23" s="204"/>
      <c r="D23" s="205"/>
      <c r="E23" s="85"/>
      <c r="F23" s="206" t="str">
        <f t="shared" si="4"/>
        <v/>
      </c>
      <c r="G23" s="207"/>
      <c r="H23" s="85"/>
      <c r="I23" s="206" t="str">
        <f t="shared" si="6"/>
        <v/>
      </c>
      <c r="J23" s="207"/>
    </row>
    <row r="24" spans="1:10">
      <c r="A24" s="86"/>
      <c r="B24" s="84"/>
      <c r="C24" s="204"/>
      <c r="D24" s="205"/>
      <c r="E24" s="85"/>
      <c r="F24" s="206" t="str">
        <f t="shared" si="4"/>
        <v/>
      </c>
      <c r="G24" s="207"/>
      <c r="H24" s="85"/>
      <c r="I24" s="206" t="str">
        <f t="shared" si="6"/>
        <v/>
      </c>
      <c r="J24" s="207"/>
    </row>
    <row r="25" spans="1:10">
      <c r="A25" s="86"/>
      <c r="B25" s="84"/>
      <c r="C25" s="208"/>
      <c r="D25" s="209"/>
      <c r="E25" s="85"/>
      <c r="F25" s="210" t="str">
        <f t="shared" si="4"/>
        <v/>
      </c>
      <c r="G25" s="211"/>
      <c r="H25" s="85"/>
      <c r="I25" s="210" t="str">
        <f t="shared" si="6"/>
        <v/>
      </c>
      <c r="J25" s="211"/>
    </row>
    <row r="26" spans="1:10">
      <c r="A26" s="91"/>
      <c r="B26" s="92" t="s">
        <v>59</v>
      </c>
      <c r="C26" s="212">
        <f>SUM(C13:D25)</f>
        <v>0</v>
      </c>
      <c r="D26" s="213"/>
      <c r="E26" s="90"/>
      <c r="F26" s="214">
        <f>SUM(F13:G25)</f>
        <v>0</v>
      </c>
      <c r="G26" s="215"/>
      <c r="H26" s="90"/>
      <c r="I26" s="214">
        <f>SUM(I13:J25)</f>
        <v>0</v>
      </c>
      <c r="J26" s="215"/>
    </row>
    <row r="27" spans="1:10">
      <c r="A27" s="83" t="s">
        <v>64</v>
      </c>
      <c r="B27" s="84"/>
      <c r="C27" s="200"/>
      <c r="D27" s="201"/>
      <c r="E27" s="85"/>
      <c r="F27" s="202" t="str">
        <f>IF(C27="","",ROUND(C27*1000/E27,0))</f>
        <v/>
      </c>
      <c r="G27" s="203"/>
      <c r="H27" s="85"/>
      <c r="I27" s="202"/>
      <c r="J27" s="203"/>
    </row>
    <row r="28" spans="1:10">
      <c r="A28" s="86" t="s">
        <v>58</v>
      </c>
      <c r="B28" s="84"/>
      <c r="C28" s="204"/>
      <c r="D28" s="205"/>
      <c r="E28" s="85"/>
      <c r="F28" s="206" t="str">
        <f>IF(C28="","",ROUND(C28*1000/E28,0))</f>
        <v/>
      </c>
      <c r="G28" s="207"/>
      <c r="H28" s="85"/>
      <c r="I28" s="206" t="str">
        <f>IF(C28="","",ROUND(F28*H28/100,0))</f>
        <v/>
      </c>
      <c r="J28" s="207"/>
    </row>
    <row r="29" spans="1:10">
      <c r="A29" s="86"/>
      <c r="B29" s="84"/>
      <c r="C29" s="208"/>
      <c r="D29" s="209"/>
      <c r="E29" s="85"/>
      <c r="F29" s="210" t="str">
        <f>IF(C29="","",ROUND(C29*1000/E29,0))</f>
        <v/>
      </c>
      <c r="G29" s="211"/>
      <c r="H29" s="85"/>
      <c r="I29" s="210" t="str">
        <f>IF(C29="","",ROUND(F29*H29/100,0))</f>
        <v/>
      </c>
      <c r="J29" s="211"/>
    </row>
    <row r="30" spans="1:10">
      <c r="A30" s="88"/>
      <c r="B30" s="92" t="s">
        <v>59</v>
      </c>
      <c r="C30" s="212">
        <f>SUM(C27:D29)</f>
        <v>0</v>
      </c>
      <c r="D30" s="213"/>
      <c r="E30" s="90"/>
      <c r="F30" s="214">
        <f>SUM(F27:G29)</f>
        <v>0</v>
      </c>
      <c r="G30" s="215"/>
      <c r="H30" s="90"/>
      <c r="I30" s="214">
        <f>SUM(I27:J29)</f>
        <v>0</v>
      </c>
      <c r="J30" s="215"/>
    </row>
    <row r="31" spans="1:10">
      <c r="A31" s="219" t="s">
        <v>65</v>
      </c>
      <c r="B31" s="220"/>
      <c r="C31" s="212">
        <f>C12+C26+C30</f>
        <v>0</v>
      </c>
      <c r="D31" s="213"/>
      <c r="E31" s="90"/>
      <c r="F31" s="214">
        <f>F12+F26+F30</f>
        <v>0</v>
      </c>
      <c r="G31" s="215"/>
      <c r="H31" s="90"/>
      <c r="I31" s="212">
        <f>I12+I26+I30</f>
        <v>0</v>
      </c>
      <c r="J31" s="213"/>
    </row>
  </sheetData>
  <mergeCells count="85">
    <mergeCell ref="C30:D30"/>
    <mergeCell ref="F30:G30"/>
    <mergeCell ref="I30:J30"/>
    <mergeCell ref="A31:B31"/>
    <mergeCell ref="C31:D31"/>
    <mergeCell ref="F31:G31"/>
    <mergeCell ref="I31:J31"/>
    <mergeCell ref="C28:D28"/>
    <mergeCell ref="F28:G28"/>
    <mergeCell ref="I28:J28"/>
    <mergeCell ref="C29:D29"/>
    <mergeCell ref="F29:G29"/>
    <mergeCell ref="I29:J29"/>
    <mergeCell ref="C26:D26"/>
    <mergeCell ref="F26:G26"/>
    <mergeCell ref="I26:J26"/>
    <mergeCell ref="C27:D27"/>
    <mergeCell ref="F27:G27"/>
    <mergeCell ref="I27:J27"/>
    <mergeCell ref="C24:D24"/>
    <mergeCell ref="F24:G24"/>
    <mergeCell ref="I24:J24"/>
    <mergeCell ref="C25:D25"/>
    <mergeCell ref="F25:G25"/>
    <mergeCell ref="I25:J25"/>
    <mergeCell ref="C22:D22"/>
    <mergeCell ref="F22:G22"/>
    <mergeCell ref="I22:J22"/>
    <mergeCell ref="C23:D23"/>
    <mergeCell ref="F23:G23"/>
    <mergeCell ref="I23:J23"/>
    <mergeCell ref="C20:D20"/>
    <mergeCell ref="F20:G20"/>
    <mergeCell ref="I20:J20"/>
    <mergeCell ref="C21:D21"/>
    <mergeCell ref="F21:G21"/>
    <mergeCell ref="I21:J21"/>
    <mergeCell ref="C18:D18"/>
    <mergeCell ref="F18:G18"/>
    <mergeCell ref="I18:J18"/>
    <mergeCell ref="C19:D19"/>
    <mergeCell ref="F19:G19"/>
    <mergeCell ref="I19:J19"/>
    <mergeCell ref="C16:D16"/>
    <mergeCell ref="F16:G16"/>
    <mergeCell ref="I16:J16"/>
    <mergeCell ref="C17:D17"/>
    <mergeCell ref="F17:G17"/>
    <mergeCell ref="I17:J17"/>
    <mergeCell ref="C14:D14"/>
    <mergeCell ref="F14:G14"/>
    <mergeCell ref="I14:J14"/>
    <mergeCell ref="C15:D15"/>
    <mergeCell ref="F15:G15"/>
    <mergeCell ref="I15:J15"/>
    <mergeCell ref="C12:D12"/>
    <mergeCell ref="F12:G12"/>
    <mergeCell ref="I12:J12"/>
    <mergeCell ref="C13:D13"/>
    <mergeCell ref="F13:G13"/>
    <mergeCell ref="I13:J13"/>
    <mergeCell ref="C10:D10"/>
    <mergeCell ref="F10:G10"/>
    <mergeCell ref="I10:J10"/>
    <mergeCell ref="C11:D11"/>
    <mergeCell ref="F11:G11"/>
    <mergeCell ref="I11:J11"/>
    <mergeCell ref="C8:D8"/>
    <mergeCell ref="F8:G8"/>
    <mergeCell ref="I8:J8"/>
    <mergeCell ref="C9:D9"/>
    <mergeCell ref="F9:G9"/>
    <mergeCell ref="I9:J9"/>
    <mergeCell ref="C6:D6"/>
    <mergeCell ref="F6:G6"/>
    <mergeCell ref="I6:J6"/>
    <mergeCell ref="C7:D7"/>
    <mergeCell ref="F7:G7"/>
    <mergeCell ref="I7:J7"/>
    <mergeCell ref="I4:J5"/>
    <mergeCell ref="A4:B5"/>
    <mergeCell ref="C4:D5"/>
    <mergeCell ref="E4:E5"/>
    <mergeCell ref="F4:G5"/>
    <mergeCell ref="H4:H5"/>
  </mergeCells>
  <phoneticPr fontId="2"/>
  <pageMargins left="0.7" right="0.7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59"/>
  <sheetViews>
    <sheetView tabSelected="1" topLeftCell="P139" zoomScale="115" zoomScaleNormal="115" workbookViewId="0">
      <selection activeCell="AJ154" sqref="AJ154"/>
    </sheetView>
  </sheetViews>
  <sheetFormatPr defaultColWidth="9" defaultRowHeight="13.5"/>
  <cols>
    <col min="1" max="1" width="10.25" style="98" customWidth="1"/>
    <col min="2" max="2" width="13.375" style="98" customWidth="1"/>
    <col min="3" max="7" width="10.625" style="98" customWidth="1"/>
    <col min="8" max="8" width="7.5" style="98" customWidth="1"/>
    <col min="9" max="10" width="7.25" style="98" customWidth="1"/>
    <col min="11" max="11" width="11.5" style="98" customWidth="1"/>
    <col min="12" max="12" width="11.875" style="98" customWidth="1"/>
    <col min="13" max="16" width="7.125" style="98" customWidth="1"/>
    <col min="17" max="18" width="10.375" style="98" customWidth="1"/>
    <col min="19" max="22" width="7.125" style="98" customWidth="1"/>
    <col min="23" max="23" width="10.375" style="98" customWidth="1"/>
    <col min="24" max="24" width="8.875" style="98" customWidth="1"/>
    <col min="25" max="28" width="7.125" style="98" customWidth="1"/>
    <col min="29" max="29" width="9.375" style="98" customWidth="1"/>
    <col min="30" max="30" width="10.375" style="98" customWidth="1"/>
    <col min="31" max="34" width="7.125" style="98" customWidth="1"/>
    <col min="35" max="35" width="10" style="98" customWidth="1"/>
    <col min="36" max="36" width="11.625" style="98" customWidth="1"/>
    <col min="37" max="40" width="7.125" style="98" customWidth="1"/>
    <col min="41" max="16384" width="9" style="98"/>
  </cols>
  <sheetData>
    <row r="1" spans="1:40">
      <c r="A1" s="97" t="s">
        <v>102</v>
      </c>
      <c r="C1" s="98" t="s">
        <v>127</v>
      </c>
      <c r="D1" s="98" t="s">
        <v>126</v>
      </c>
      <c r="E1" s="98" t="s">
        <v>128</v>
      </c>
      <c r="F1" s="98" t="s">
        <v>124</v>
      </c>
      <c r="G1" s="98" t="s">
        <v>125</v>
      </c>
    </row>
    <row r="2" spans="1:40">
      <c r="B2" s="98" t="s">
        <v>104</v>
      </c>
      <c r="K2" s="98" t="s">
        <v>85</v>
      </c>
    </row>
    <row r="3" spans="1:40">
      <c r="A3" s="99" t="s">
        <v>103</v>
      </c>
      <c r="K3" s="98" t="s">
        <v>86</v>
      </c>
      <c r="Q3" s="98" t="s">
        <v>87</v>
      </c>
      <c r="W3" s="101" t="s">
        <v>88</v>
      </c>
      <c r="Z3" s="101"/>
      <c r="AA3" s="101"/>
      <c r="AC3" s="98" t="s">
        <v>89</v>
      </c>
      <c r="AI3" s="98" t="s">
        <v>90</v>
      </c>
    </row>
    <row r="4" spans="1:40">
      <c r="B4" s="102" t="s">
        <v>105</v>
      </c>
      <c r="C4" s="102">
        <f>C2/10</f>
        <v>0</v>
      </c>
      <c r="D4" s="102">
        <f>D2/10</f>
        <v>0</v>
      </c>
      <c r="E4" s="102">
        <f>E2/10</f>
        <v>0</v>
      </c>
      <c r="F4" s="102">
        <f>F2/10</f>
        <v>0</v>
      </c>
      <c r="G4" s="102">
        <f>G2/10</f>
        <v>0</v>
      </c>
      <c r="H4" s="98" t="s">
        <v>106</v>
      </c>
      <c r="K4" s="241" t="s">
        <v>91</v>
      </c>
      <c r="L4" s="241" t="s">
        <v>92</v>
      </c>
      <c r="M4" s="241" t="s">
        <v>93</v>
      </c>
      <c r="N4" s="241" t="s">
        <v>94</v>
      </c>
      <c r="O4" s="241" t="s">
        <v>129</v>
      </c>
      <c r="P4" s="241" t="s">
        <v>130</v>
      </c>
      <c r="Q4" s="241" t="s">
        <v>91</v>
      </c>
      <c r="R4" s="241" t="s">
        <v>92</v>
      </c>
      <c r="S4" s="241" t="s">
        <v>93</v>
      </c>
      <c r="T4" s="241" t="s">
        <v>94</v>
      </c>
      <c r="U4" s="241" t="s">
        <v>129</v>
      </c>
      <c r="V4" s="241" t="s">
        <v>130</v>
      </c>
      <c r="W4" s="241" t="s">
        <v>91</v>
      </c>
      <c r="X4" s="248" t="s">
        <v>92</v>
      </c>
      <c r="Y4" s="241" t="s">
        <v>93</v>
      </c>
      <c r="Z4" s="241" t="s">
        <v>94</v>
      </c>
      <c r="AA4" s="241" t="s">
        <v>129</v>
      </c>
      <c r="AB4" s="241" t="s">
        <v>130</v>
      </c>
      <c r="AC4" s="241" t="s">
        <v>91</v>
      </c>
      <c r="AD4" s="248" t="s">
        <v>92</v>
      </c>
      <c r="AE4" s="241" t="s">
        <v>93</v>
      </c>
      <c r="AF4" s="241" t="s">
        <v>94</v>
      </c>
      <c r="AG4" s="241" t="s">
        <v>129</v>
      </c>
      <c r="AH4" s="241" t="s">
        <v>130</v>
      </c>
      <c r="AI4" s="241" t="s">
        <v>91</v>
      </c>
      <c r="AJ4" s="248" t="s">
        <v>92</v>
      </c>
      <c r="AK4" s="241" t="s">
        <v>93</v>
      </c>
      <c r="AL4" s="241" t="s">
        <v>94</v>
      </c>
      <c r="AM4" s="241" t="s">
        <v>129</v>
      </c>
      <c r="AN4" s="241" t="s">
        <v>130</v>
      </c>
    </row>
    <row r="5" spans="1:40">
      <c r="A5" s="105" t="s">
        <v>95</v>
      </c>
      <c r="B5" s="106"/>
      <c r="C5" s="227">
        <f>B5*$C$4</f>
        <v>0</v>
      </c>
      <c r="D5" s="234">
        <f>B5*$D$4</f>
        <v>0</v>
      </c>
      <c r="E5" s="234">
        <f>B5*$E$4</f>
        <v>0</v>
      </c>
      <c r="F5" s="234">
        <f>B5*$F$4</f>
        <v>0</v>
      </c>
      <c r="G5" s="234">
        <f>B5*$G$4</f>
        <v>0</v>
      </c>
      <c r="H5" s="107"/>
      <c r="I5" s="107"/>
      <c r="K5" s="242">
        <f>M5+N5+O5+P5</f>
        <v>0</v>
      </c>
      <c r="L5" s="242">
        <f>C5</f>
        <v>0</v>
      </c>
      <c r="M5" s="242"/>
      <c r="N5" s="242"/>
      <c r="O5" s="242"/>
      <c r="P5" s="242"/>
      <c r="Q5" s="242">
        <f>S5+T5+U5+V5</f>
        <v>0</v>
      </c>
      <c r="R5" s="242">
        <f>D5</f>
        <v>0</v>
      </c>
      <c r="S5" s="242"/>
      <c r="T5" s="242"/>
      <c r="U5" s="242"/>
      <c r="V5" s="242"/>
      <c r="W5" s="242">
        <f>Y5+Z5+AA5+AB5</f>
        <v>0</v>
      </c>
      <c r="X5" s="242">
        <f>E5</f>
        <v>0</v>
      </c>
      <c r="Y5" s="242"/>
      <c r="Z5" s="242"/>
      <c r="AA5" s="242"/>
      <c r="AB5" s="242"/>
      <c r="AC5" s="242">
        <f>AE5+AF5+AG5+AH5</f>
        <v>0</v>
      </c>
      <c r="AD5" s="242">
        <f>K5</f>
        <v>0</v>
      </c>
      <c r="AE5" s="242"/>
      <c r="AF5" s="242"/>
      <c r="AG5" s="242"/>
      <c r="AH5" s="242"/>
      <c r="AI5" s="242">
        <f>AK5+AL5+AM5+AN5</f>
        <v>0</v>
      </c>
      <c r="AJ5" s="242">
        <f>G5</f>
        <v>0</v>
      </c>
      <c r="AK5" s="242"/>
      <c r="AL5" s="242"/>
      <c r="AM5" s="242"/>
      <c r="AN5" s="242"/>
    </row>
    <row r="6" spans="1:40">
      <c r="A6" s="109" t="s">
        <v>66</v>
      </c>
      <c r="B6" s="110"/>
      <c r="C6" s="228">
        <f>B6*$C$4</f>
        <v>0</v>
      </c>
      <c r="D6" s="235">
        <f>B6*$D$4</f>
        <v>0</v>
      </c>
      <c r="E6" s="235">
        <f>B6*$E$4</f>
        <v>0</v>
      </c>
      <c r="F6" s="235">
        <f>B6*$F$4</f>
        <v>0</v>
      </c>
      <c r="G6" s="235">
        <f>B6*$G$4</f>
        <v>0</v>
      </c>
      <c r="H6" s="107"/>
      <c r="I6" s="107"/>
      <c r="K6" s="242">
        <f>M6+N6+O6+P6</f>
        <v>0</v>
      </c>
      <c r="L6" s="242">
        <f>C6</f>
        <v>0</v>
      </c>
      <c r="M6" s="242"/>
      <c r="N6" s="242"/>
      <c r="O6" s="242"/>
      <c r="P6" s="242"/>
      <c r="Q6" s="242">
        <f>S6+T6+U6+V6</f>
        <v>0</v>
      </c>
      <c r="R6" s="242">
        <f t="shared" ref="R5:R16" si="0">D6</f>
        <v>0</v>
      </c>
      <c r="S6" s="242"/>
      <c r="T6" s="242"/>
      <c r="U6" s="242"/>
      <c r="V6" s="242"/>
      <c r="W6" s="242">
        <f>Y6+Z6+AA6+AB6</f>
        <v>0</v>
      </c>
      <c r="X6" s="242">
        <f>E6</f>
        <v>0</v>
      </c>
      <c r="Y6" s="242"/>
      <c r="Z6" s="242"/>
      <c r="AA6" s="242"/>
      <c r="AB6" s="242"/>
      <c r="AC6" s="242">
        <f>AE6+AF6+AG6+AH6</f>
        <v>0</v>
      </c>
      <c r="AD6" s="242">
        <f>K6</f>
        <v>0</v>
      </c>
      <c r="AE6" s="242"/>
      <c r="AF6" s="242"/>
      <c r="AG6" s="242"/>
      <c r="AH6" s="242"/>
      <c r="AI6" s="242">
        <f>AK6+AL6+AM6+AN6</f>
        <v>0</v>
      </c>
      <c r="AJ6" s="242">
        <f>G6</f>
        <v>0</v>
      </c>
      <c r="AK6" s="242"/>
      <c r="AL6" s="242"/>
      <c r="AM6" s="242"/>
      <c r="AN6" s="242"/>
    </row>
    <row r="7" spans="1:40">
      <c r="A7" s="109" t="s">
        <v>67</v>
      </c>
      <c r="B7" s="110"/>
      <c r="C7" s="228">
        <f>B7*$C$4</f>
        <v>0</v>
      </c>
      <c r="D7" s="235">
        <f>B7*$D$4</f>
        <v>0</v>
      </c>
      <c r="E7" s="235">
        <f>B7*$E$4</f>
        <v>0</v>
      </c>
      <c r="F7" s="235">
        <f>B7*$F$4</f>
        <v>0</v>
      </c>
      <c r="G7" s="235">
        <f>B7*$G$4</f>
        <v>0</v>
      </c>
      <c r="H7" s="107"/>
      <c r="I7" s="107"/>
      <c r="K7" s="242">
        <f t="shared" ref="K7:K15" si="1">M7+N7+O7+P7</f>
        <v>0</v>
      </c>
      <c r="L7" s="242">
        <f t="shared" ref="L6:L16" si="2">C7</f>
        <v>0</v>
      </c>
      <c r="M7" s="242"/>
      <c r="N7" s="242"/>
      <c r="O7" s="242"/>
      <c r="P7" s="242"/>
      <c r="Q7" s="242">
        <f t="shared" ref="Q7:Q15" si="3">S7+T7+U7+V7</f>
        <v>0</v>
      </c>
      <c r="R7" s="242">
        <f t="shared" si="0"/>
        <v>0</v>
      </c>
      <c r="S7" s="242"/>
      <c r="T7" s="242"/>
      <c r="U7" s="242"/>
      <c r="V7" s="242"/>
      <c r="W7" s="242">
        <f t="shared" ref="W7:W15" si="4">Y7+Z7+AA7+AB7</f>
        <v>0</v>
      </c>
      <c r="X7" s="242">
        <f t="shared" ref="X7:X15" si="5">E7</f>
        <v>0</v>
      </c>
      <c r="Y7" s="242"/>
      <c r="Z7" s="242"/>
      <c r="AA7" s="242"/>
      <c r="AB7" s="242"/>
      <c r="AC7" s="242">
        <f t="shared" ref="AC7:AC15" si="6">AE7+AF7+AG7+AH7</f>
        <v>0</v>
      </c>
      <c r="AD7" s="242">
        <f t="shared" ref="AD7:AD15" si="7">K7</f>
        <v>0</v>
      </c>
      <c r="AE7" s="242"/>
      <c r="AF7" s="242"/>
      <c r="AG7" s="242"/>
      <c r="AH7" s="242"/>
      <c r="AI7" s="242">
        <f t="shared" ref="AI7:AI15" si="8">AK7+AL7+AM7+AN7</f>
        <v>0</v>
      </c>
      <c r="AJ7" s="242">
        <f t="shared" ref="AJ7:AJ15" si="9">G7</f>
        <v>0</v>
      </c>
      <c r="AK7" s="242"/>
      <c r="AL7" s="242"/>
      <c r="AM7" s="242"/>
      <c r="AN7" s="242"/>
    </row>
    <row r="8" spans="1:40">
      <c r="A8" s="109" t="s">
        <v>68</v>
      </c>
      <c r="B8" s="110"/>
      <c r="C8" s="228">
        <f t="shared" ref="C8:C16" si="10">B8*$C$4</f>
        <v>0</v>
      </c>
      <c r="D8" s="235">
        <f t="shared" ref="D8:D16" si="11">B8*$D$4</f>
        <v>0</v>
      </c>
      <c r="E8" s="235">
        <f t="shared" ref="E8:E16" si="12">B8*$E$4</f>
        <v>0</v>
      </c>
      <c r="F8" s="235">
        <f t="shared" ref="F8:F16" si="13">B8*$F$4</f>
        <v>0</v>
      </c>
      <c r="G8" s="235">
        <f t="shared" ref="G8:G16" si="14">B8*$G$4</f>
        <v>0</v>
      </c>
      <c r="H8" s="107"/>
      <c r="I8" s="107"/>
      <c r="K8" s="242">
        <f t="shared" si="1"/>
        <v>0</v>
      </c>
      <c r="L8" s="242">
        <f t="shared" si="2"/>
        <v>0</v>
      </c>
      <c r="M8" s="242"/>
      <c r="N8" s="242"/>
      <c r="O8" s="242"/>
      <c r="P8" s="242"/>
      <c r="Q8" s="242">
        <f t="shared" si="3"/>
        <v>0</v>
      </c>
      <c r="R8" s="242">
        <f t="shared" si="0"/>
        <v>0</v>
      </c>
      <c r="S8" s="242"/>
      <c r="T8" s="242"/>
      <c r="U8" s="242"/>
      <c r="V8" s="242"/>
      <c r="W8" s="242">
        <f t="shared" si="4"/>
        <v>0</v>
      </c>
      <c r="X8" s="242">
        <f t="shared" si="5"/>
        <v>0</v>
      </c>
      <c r="Y8" s="242"/>
      <c r="Z8" s="242"/>
      <c r="AA8" s="242"/>
      <c r="AB8" s="242"/>
      <c r="AC8" s="242">
        <f t="shared" si="6"/>
        <v>0</v>
      </c>
      <c r="AD8" s="242">
        <f t="shared" si="7"/>
        <v>0</v>
      </c>
      <c r="AE8" s="242"/>
      <c r="AF8" s="242"/>
      <c r="AG8" s="242"/>
      <c r="AH8" s="242"/>
      <c r="AI8" s="242">
        <f t="shared" si="8"/>
        <v>0</v>
      </c>
      <c r="AJ8" s="242">
        <f t="shared" si="9"/>
        <v>0</v>
      </c>
      <c r="AK8" s="242"/>
      <c r="AL8" s="242"/>
      <c r="AM8" s="242"/>
      <c r="AN8" s="242"/>
    </row>
    <row r="9" spans="1:40">
      <c r="A9" s="109" t="s">
        <v>69</v>
      </c>
      <c r="B9" s="110"/>
      <c r="C9" s="228">
        <f t="shared" si="10"/>
        <v>0</v>
      </c>
      <c r="D9" s="235">
        <f t="shared" si="11"/>
        <v>0</v>
      </c>
      <c r="E9" s="235">
        <f t="shared" si="12"/>
        <v>0</v>
      </c>
      <c r="F9" s="235">
        <f t="shared" si="13"/>
        <v>0</v>
      </c>
      <c r="G9" s="235">
        <f t="shared" si="14"/>
        <v>0</v>
      </c>
      <c r="H9" s="107"/>
      <c r="I9" s="107"/>
      <c r="K9" s="242">
        <f t="shared" si="1"/>
        <v>0</v>
      </c>
      <c r="L9" s="242">
        <f t="shared" si="2"/>
        <v>0</v>
      </c>
      <c r="M9" s="242"/>
      <c r="N9" s="242"/>
      <c r="O9" s="242"/>
      <c r="P9" s="242"/>
      <c r="Q9" s="242">
        <f>S9+T9+U9+V9</f>
        <v>0</v>
      </c>
      <c r="R9" s="242">
        <f>D9</f>
        <v>0</v>
      </c>
      <c r="S9" s="242"/>
      <c r="T9" s="242"/>
      <c r="U9" s="242"/>
      <c r="V9" s="242"/>
      <c r="W9" s="242">
        <f>Y9+Z9+AA9+AB9</f>
        <v>0</v>
      </c>
      <c r="X9" s="242">
        <f t="shared" si="5"/>
        <v>0</v>
      </c>
      <c r="Y9" s="242"/>
      <c r="Z9" s="242"/>
      <c r="AA9" s="242"/>
      <c r="AB9" s="242"/>
      <c r="AC9" s="242">
        <f>AE9+AF9+AG9+AH9</f>
        <v>0</v>
      </c>
      <c r="AD9" s="242">
        <f t="shared" si="7"/>
        <v>0</v>
      </c>
      <c r="AE9" s="242"/>
      <c r="AF9" s="242"/>
      <c r="AG9" s="242"/>
      <c r="AH9" s="242"/>
      <c r="AI9" s="242">
        <f>AK9+AL9+AM9+AN9</f>
        <v>0</v>
      </c>
      <c r="AJ9" s="242">
        <f t="shared" si="9"/>
        <v>0</v>
      </c>
      <c r="AK9" s="242"/>
      <c r="AL9" s="242"/>
      <c r="AM9" s="242"/>
      <c r="AN9" s="242"/>
    </row>
    <row r="10" spans="1:40">
      <c r="A10" s="109" t="s">
        <v>70</v>
      </c>
      <c r="B10" s="110"/>
      <c r="C10" s="228">
        <f t="shared" si="10"/>
        <v>0</v>
      </c>
      <c r="D10" s="235">
        <f t="shared" si="11"/>
        <v>0</v>
      </c>
      <c r="E10" s="235">
        <f t="shared" si="12"/>
        <v>0</v>
      </c>
      <c r="F10" s="235">
        <f t="shared" si="13"/>
        <v>0</v>
      </c>
      <c r="G10" s="235">
        <f t="shared" si="14"/>
        <v>0</v>
      </c>
      <c r="H10" s="107"/>
      <c r="I10" s="107"/>
      <c r="K10" s="242">
        <f t="shared" si="1"/>
        <v>0</v>
      </c>
      <c r="L10" s="242">
        <f t="shared" si="2"/>
        <v>0</v>
      </c>
      <c r="M10" s="242"/>
      <c r="N10" s="242"/>
      <c r="O10" s="242"/>
      <c r="P10" s="242"/>
      <c r="Q10" s="242">
        <f t="shared" si="3"/>
        <v>0</v>
      </c>
      <c r="R10" s="242">
        <f t="shared" si="0"/>
        <v>0</v>
      </c>
      <c r="S10" s="242"/>
      <c r="T10" s="242"/>
      <c r="U10" s="242"/>
      <c r="V10" s="242"/>
      <c r="W10" s="242">
        <f t="shared" ref="W10:W18" si="15">Y10+Z10+AA10+AB10</f>
        <v>0</v>
      </c>
      <c r="X10" s="242">
        <f t="shared" si="5"/>
        <v>0</v>
      </c>
      <c r="Y10" s="242"/>
      <c r="Z10" s="242"/>
      <c r="AA10" s="242"/>
      <c r="AB10" s="242"/>
      <c r="AC10" s="242">
        <f t="shared" ref="AC10:AC18" si="16">AE10+AF10+AG10+AH10</f>
        <v>0</v>
      </c>
      <c r="AD10" s="242">
        <f t="shared" si="7"/>
        <v>0</v>
      </c>
      <c r="AE10" s="242"/>
      <c r="AF10" s="242"/>
      <c r="AG10" s="242"/>
      <c r="AH10" s="242"/>
      <c r="AI10" s="242">
        <f t="shared" ref="AI10:AI18" si="17">AK10+AL10+AM10+AN10</f>
        <v>0</v>
      </c>
      <c r="AJ10" s="242">
        <f t="shared" si="9"/>
        <v>0</v>
      </c>
      <c r="AK10" s="242"/>
      <c r="AL10" s="242"/>
      <c r="AM10" s="242"/>
      <c r="AN10" s="242"/>
    </row>
    <row r="11" spans="1:40">
      <c r="A11" s="109" t="s">
        <v>71</v>
      </c>
      <c r="B11" s="110"/>
      <c r="C11" s="228">
        <f t="shared" si="10"/>
        <v>0</v>
      </c>
      <c r="D11" s="235">
        <f t="shared" si="11"/>
        <v>0</v>
      </c>
      <c r="E11" s="235">
        <f t="shared" si="12"/>
        <v>0</v>
      </c>
      <c r="F11" s="235">
        <f t="shared" si="13"/>
        <v>0</v>
      </c>
      <c r="G11" s="235">
        <f t="shared" si="14"/>
        <v>0</v>
      </c>
      <c r="H11" s="107"/>
      <c r="I11" s="107"/>
      <c r="K11" s="242">
        <f t="shared" si="1"/>
        <v>0</v>
      </c>
      <c r="L11" s="242">
        <f t="shared" si="2"/>
        <v>0</v>
      </c>
      <c r="M11" s="242"/>
      <c r="N11" s="242"/>
      <c r="O11" s="242"/>
      <c r="P11" s="242"/>
      <c r="Q11" s="242">
        <f t="shared" si="3"/>
        <v>0</v>
      </c>
      <c r="R11" s="242">
        <f t="shared" si="0"/>
        <v>0</v>
      </c>
      <c r="S11" s="242"/>
      <c r="T11" s="242"/>
      <c r="U11" s="242"/>
      <c r="V11" s="242"/>
      <c r="W11" s="242">
        <f t="shared" si="15"/>
        <v>0</v>
      </c>
      <c r="X11" s="242">
        <f t="shared" si="5"/>
        <v>0</v>
      </c>
      <c r="Y11" s="242"/>
      <c r="Z11" s="242"/>
      <c r="AA11" s="242"/>
      <c r="AB11" s="242"/>
      <c r="AC11" s="242">
        <f t="shared" si="16"/>
        <v>0</v>
      </c>
      <c r="AD11" s="242">
        <f t="shared" si="7"/>
        <v>0</v>
      </c>
      <c r="AE11" s="242"/>
      <c r="AF11" s="242"/>
      <c r="AG11" s="242"/>
      <c r="AH11" s="242"/>
      <c r="AI11" s="242">
        <f t="shared" si="17"/>
        <v>0</v>
      </c>
      <c r="AJ11" s="242">
        <f t="shared" si="9"/>
        <v>0</v>
      </c>
      <c r="AK11" s="242"/>
      <c r="AL11" s="242"/>
      <c r="AM11" s="242"/>
      <c r="AN11" s="242"/>
    </row>
    <row r="12" spans="1:40">
      <c r="A12" s="109" t="s">
        <v>72</v>
      </c>
      <c r="B12" s="110"/>
      <c r="C12" s="228">
        <f t="shared" si="10"/>
        <v>0</v>
      </c>
      <c r="D12" s="235">
        <f t="shared" si="11"/>
        <v>0</v>
      </c>
      <c r="E12" s="235">
        <f t="shared" si="12"/>
        <v>0</v>
      </c>
      <c r="F12" s="235">
        <f t="shared" si="13"/>
        <v>0</v>
      </c>
      <c r="G12" s="235">
        <f t="shared" si="14"/>
        <v>0</v>
      </c>
      <c r="H12" s="107"/>
      <c r="I12" s="107"/>
      <c r="K12" s="242">
        <f t="shared" si="1"/>
        <v>0</v>
      </c>
      <c r="L12" s="242">
        <f t="shared" si="2"/>
        <v>0</v>
      </c>
      <c r="M12" s="242"/>
      <c r="N12" s="242"/>
      <c r="O12" s="242"/>
      <c r="P12" s="242"/>
      <c r="Q12" s="242">
        <f t="shared" si="3"/>
        <v>0</v>
      </c>
      <c r="R12" s="242">
        <f t="shared" si="0"/>
        <v>0</v>
      </c>
      <c r="S12" s="242"/>
      <c r="T12" s="242"/>
      <c r="U12" s="242"/>
      <c r="V12" s="242"/>
      <c r="W12" s="242">
        <f t="shared" si="15"/>
        <v>0</v>
      </c>
      <c r="X12" s="242">
        <f t="shared" si="5"/>
        <v>0</v>
      </c>
      <c r="Y12" s="242"/>
      <c r="Z12" s="242"/>
      <c r="AA12" s="242"/>
      <c r="AB12" s="242"/>
      <c r="AC12" s="242">
        <f t="shared" si="16"/>
        <v>0</v>
      </c>
      <c r="AD12" s="242">
        <f t="shared" si="7"/>
        <v>0</v>
      </c>
      <c r="AE12" s="242"/>
      <c r="AF12" s="242"/>
      <c r="AG12" s="242"/>
      <c r="AH12" s="242"/>
      <c r="AI12" s="242">
        <f t="shared" si="17"/>
        <v>0</v>
      </c>
      <c r="AJ12" s="242">
        <f t="shared" si="9"/>
        <v>0</v>
      </c>
      <c r="AK12" s="242"/>
      <c r="AL12" s="242"/>
      <c r="AM12" s="242"/>
      <c r="AN12" s="242"/>
    </row>
    <row r="13" spans="1:40">
      <c r="A13" s="109" t="s">
        <v>73</v>
      </c>
      <c r="B13" s="110"/>
      <c r="C13" s="228">
        <f t="shared" si="10"/>
        <v>0</v>
      </c>
      <c r="D13" s="235">
        <f t="shared" si="11"/>
        <v>0</v>
      </c>
      <c r="E13" s="235">
        <f t="shared" si="12"/>
        <v>0</v>
      </c>
      <c r="F13" s="235">
        <f t="shared" si="13"/>
        <v>0</v>
      </c>
      <c r="G13" s="235">
        <f t="shared" si="14"/>
        <v>0</v>
      </c>
      <c r="H13" s="107"/>
      <c r="I13" s="107"/>
      <c r="K13" s="242">
        <f t="shared" si="1"/>
        <v>0</v>
      </c>
      <c r="L13" s="242">
        <f t="shared" si="2"/>
        <v>0</v>
      </c>
      <c r="M13" s="243"/>
      <c r="N13" s="243"/>
      <c r="O13" s="242"/>
      <c r="P13" s="242"/>
      <c r="Q13" s="242">
        <f t="shared" si="3"/>
        <v>0</v>
      </c>
      <c r="R13" s="242">
        <f t="shared" si="0"/>
        <v>0</v>
      </c>
      <c r="S13" s="243"/>
      <c r="T13" s="243"/>
      <c r="U13" s="242"/>
      <c r="V13" s="242"/>
      <c r="W13" s="242">
        <f t="shared" si="15"/>
        <v>0</v>
      </c>
      <c r="X13" s="242">
        <f t="shared" si="5"/>
        <v>0</v>
      </c>
      <c r="Y13" s="243"/>
      <c r="Z13" s="243"/>
      <c r="AA13" s="242"/>
      <c r="AB13" s="242"/>
      <c r="AC13" s="242">
        <f t="shared" si="16"/>
        <v>0</v>
      </c>
      <c r="AD13" s="242">
        <f t="shared" si="7"/>
        <v>0</v>
      </c>
      <c r="AE13" s="243"/>
      <c r="AF13" s="243"/>
      <c r="AG13" s="242"/>
      <c r="AH13" s="242"/>
      <c r="AI13" s="242">
        <f t="shared" si="17"/>
        <v>0</v>
      </c>
      <c r="AJ13" s="242">
        <f t="shared" si="9"/>
        <v>0</v>
      </c>
      <c r="AK13" s="243"/>
      <c r="AL13" s="243"/>
      <c r="AM13" s="242"/>
      <c r="AN13" s="242"/>
    </row>
    <row r="14" spans="1:40">
      <c r="A14" s="109" t="s">
        <v>74</v>
      </c>
      <c r="B14" s="110"/>
      <c r="C14" s="228">
        <f t="shared" si="10"/>
        <v>0</v>
      </c>
      <c r="D14" s="235">
        <f t="shared" si="11"/>
        <v>0</v>
      </c>
      <c r="E14" s="235">
        <f t="shared" si="12"/>
        <v>0</v>
      </c>
      <c r="F14" s="235">
        <f t="shared" si="13"/>
        <v>0</v>
      </c>
      <c r="G14" s="235">
        <f t="shared" si="14"/>
        <v>0</v>
      </c>
      <c r="H14" s="107"/>
      <c r="I14" s="107"/>
      <c r="K14" s="242">
        <f>M14+N14+O14+P14</f>
        <v>0</v>
      </c>
      <c r="L14" s="242">
        <f t="shared" si="2"/>
        <v>0</v>
      </c>
      <c r="M14" s="242"/>
      <c r="N14" s="242"/>
      <c r="O14" s="242"/>
      <c r="P14" s="242"/>
      <c r="Q14" s="242">
        <f>S14+T14+U14+V14</f>
        <v>0</v>
      </c>
      <c r="R14" s="242">
        <f t="shared" si="0"/>
        <v>0</v>
      </c>
      <c r="S14" s="242"/>
      <c r="T14" s="242"/>
      <c r="U14" s="242"/>
      <c r="V14" s="242"/>
      <c r="W14" s="242">
        <f>Y14+Z14+AA14+AB14</f>
        <v>0</v>
      </c>
      <c r="X14" s="242">
        <f t="shared" si="5"/>
        <v>0</v>
      </c>
      <c r="Y14" s="242"/>
      <c r="Z14" s="242"/>
      <c r="AA14" s="242"/>
      <c r="AB14" s="242"/>
      <c r="AC14" s="242">
        <f>AE14+AF14+AG14+AH14</f>
        <v>0</v>
      </c>
      <c r="AD14" s="242">
        <f t="shared" si="7"/>
        <v>0</v>
      </c>
      <c r="AE14" s="242"/>
      <c r="AF14" s="242"/>
      <c r="AG14" s="242"/>
      <c r="AH14" s="242"/>
      <c r="AI14" s="242">
        <f>AK14+AL14+AM14+AN14</f>
        <v>0</v>
      </c>
      <c r="AJ14" s="242">
        <f t="shared" si="9"/>
        <v>0</v>
      </c>
      <c r="AK14" s="242"/>
      <c r="AL14" s="242"/>
      <c r="AM14" s="242"/>
      <c r="AN14" s="242"/>
    </row>
    <row r="15" spans="1:40">
      <c r="A15" s="109" t="s">
        <v>75</v>
      </c>
      <c r="B15" s="110"/>
      <c r="C15" s="228">
        <f t="shared" si="10"/>
        <v>0</v>
      </c>
      <c r="D15" s="235">
        <f t="shared" si="11"/>
        <v>0</v>
      </c>
      <c r="E15" s="235">
        <f t="shared" si="12"/>
        <v>0</v>
      </c>
      <c r="F15" s="235">
        <f t="shared" si="13"/>
        <v>0</v>
      </c>
      <c r="G15" s="235">
        <f t="shared" si="14"/>
        <v>0</v>
      </c>
      <c r="H15" s="107"/>
      <c r="I15" s="107"/>
      <c r="K15" s="242">
        <f t="shared" si="1"/>
        <v>0</v>
      </c>
      <c r="L15" s="242">
        <f t="shared" si="2"/>
        <v>0</v>
      </c>
      <c r="M15" s="242"/>
      <c r="N15" s="242"/>
      <c r="O15" s="242"/>
      <c r="P15" s="242"/>
      <c r="Q15" s="242">
        <f t="shared" si="3"/>
        <v>0</v>
      </c>
      <c r="R15" s="242">
        <f t="shared" si="0"/>
        <v>0</v>
      </c>
      <c r="S15" s="242"/>
      <c r="T15" s="242"/>
      <c r="U15" s="242"/>
      <c r="V15" s="242"/>
      <c r="W15" s="242">
        <f t="shared" ref="W15:W18" si="18">Y15+Z15+AA15+AB15</f>
        <v>0</v>
      </c>
      <c r="X15" s="242">
        <f t="shared" si="5"/>
        <v>0</v>
      </c>
      <c r="Y15" s="242"/>
      <c r="Z15" s="242"/>
      <c r="AA15" s="242"/>
      <c r="AB15" s="242"/>
      <c r="AC15" s="242">
        <f t="shared" ref="AC15:AC18" si="19">AE15+AF15+AG15+AH15</f>
        <v>0</v>
      </c>
      <c r="AD15" s="242">
        <f t="shared" si="7"/>
        <v>0</v>
      </c>
      <c r="AE15" s="242"/>
      <c r="AF15" s="242"/>
      <c r="AG15" s="242"/>
      <c r="AH15" s="242"/>
      <c r="AI15" s="242">
        <f t="shared" ref="AI15:AI18" si="20">AK15+AL15+AM15+AN15</f>
        <v>0</v>
      </c>
      <c r="AJ15" s="242">
        <f t="shared" si="9"/>
        <v>0</v>
      </c>
      <c r="AK15" s="242"/>
      <c r="AL15" s="242"/>
      <c r="AM15" s="242"/>
      <c r="AN15" s="242"/>
    </row>
    <row r="16" spans="1:40">
      <c r="A16" s="111" t="s">
        <v>76</v>
      </c>
      <c r="B16" s="112"/>
      <c r="C16" s="229">
        <f t="shared" si="10"/>
        <v>0</v>
      </c>
      <c r="D16" s="232">
        <f t="shared" si="11"/>
        <v>0</v>
      </c>
      <c r="E16" s="232">
        <f t="shared" si="12"/>
        <v>0</v>
      </c>
      <c r="F16" s="232">
        <f t="shared" si="13"/>
        <v>0</v>
      </c>
      <c r="G16" s="232">
        <f t="shared" si="14"/>
        <v>0</v>
      </c>
      <c r="H16" s="107"/>
      <c r="I16" s="107"/>
      <c r="K16" s="244">
        <f>M16+N16+O16+P16</f>
        <v>0</v>
      </c>
      <c r="L16" s="244">
        <f t="shared" si="2"/>
        <v>0</v>
      </c>
      <c r="M16" s="244"/>
      <c r="N16" s="244"/>
      <c r="O16" s="244"/>
      <c r="P16" s="244"/>
      <c r="Q16" s="244">
        <f>S16+T16+U16+V16</f>
        <v>0</v>
      </c>
      <c r="R16" s="244">
        <f>D16</f>
        <v>0</v>
      </c>
      <c r="S16" s="244"/>
      <c r="T16" s="244"/>
      <c r="U16" s="244"/>
      <c r="V16" s="244"/>
      <c r="W16" s="244">
        <f>Y16+Z16+AA16+AB16</f>
        <v>0</v>
      </c>
      <c r="X16" s="244">
        <f>E16</f>
        <v>0</v>
      </c>
      <c r="Y16" s="244"/>
      <c r="Z16" s="244"/>
      <c r="AA16" s="244"/>
      <c r="AB16" s="244"/>
      <c r="AC16" s="244">
        <f>AE16+AF16+AG16+AH16</f>
        <v>0</v>
      </c>
      <c r="AD16" s="244">
        <f>K16</f>
        <v>0</v>
      </c>
      <c r="AE16" s="244"/>
      <c r="AF16" s="244"/>
      <c r="AG16" s="244"/>
      <c r="AH16" s="244"/>
      <c r="AI16" s="244">
        <f>AK16+AL16+AM16+AN16</f>
        <v>0</v>
      </c>
      <c r="AJ16" s="244">
        <f>G16</f>
        <v>0</v>
      </c>
      <c r="AK16" s="244"/>
      <c r="AL16" s="244"/>
      <c r="AM16" s="244"/>
      <c r="AN16" s="244"/>
    </row>
    <row r="17" spans="1:40">
      <c r="A17" s="114" t="s">
        <v>96</v>
      </c>
      <c r="B17" s="115">
        <f>SUM(B5:B16)</f>
        <v>0</v>
      </c>
      <c r="C17" s="236">
        <f>SUM(C5:C16)</f>
        <v>0</v>
      </c>
      <c r="D17" s="236">
        <f>SUM(D5:D16)</f>
        <v>0</v>
      </c>
      <c r="E17" s="236">
        <f>SUM(E5:E16)</f>
        <v>0</v>
      </c>
      <c r="F17" s="236">
        <f>SUM(F5:F16)</f>
        <v>0</v>
      </c>
      <c r="G17" s="236">
        <f>SUM(G5:G16)</f>
        <v>0</v>
      </c>
      <c r="H17" s="107"/>
      <c r="I17" s="107"/>
      <c r="K17" s="245">
        <f>SUM(K5:K16)</f>
        <v>0</v>
      </c>
      <c r="L17" s="245">
        <f>SUM(L5:L16)</f>
        <v>0</v>
      </c>
      <c r="M17" s="245">
        <f>SUM(M5:M16)</f>
        <v>0</v>
      </c>
      <c r="N17" s="245">
        <f>SUM(N5:N16)</f>
        <v>0</v>
      </c>
      <c r="O17" s="245">
        <f>SUM(O5:O16)</f>
        <v>0</v>
      </c>
      <c r="P17" s="245">
        <f>SUM(P5:P16)</f>
        <v>0</v>
      </c>
      <c r="Q17" s="245">
        <f>SUM(Q5:Q16)</f>
        <v>0</v>
      </c>
      <c r="R17" s="245">
        <f>SUM(R5:R16)</f>
        <v>0</v>
      </c>
      <c r="S17" s="245">
        <f>SUM(S5:S16)</f>
        <v>0</v>
      </c>
      <c r="T17" s="245">
        <f>SUM(T5:T16)</f>
        <v>0</v>
      </c>
      <c r="U17" s="245">
        <f>SUM(U5:U16)</f>
        <v>0</v>
      </c>
      <c r="V17" s="245">
        <f>SUM(V5:V16)</f>
        <v>0</v>
      </c>
      <c r="W17" s="245">
        <f>SUM(W5:W16)</f>
        <v>0</v>
      </c>
      <c r="X17" s="245">
        <f>SUM(X5:X16)</f>
        <v>0</v>
      </c>
      <c r="Y17" s="245">
        <f>SUM(Y5:Y16)</f>
        <v>0</v>
      </c>
      <c r="Z17" s="245">
        <f>SUM(Z5:Z16)</f>
        <v>0</v>
      </c>
      <c r="AA17" s="245">
        <f>SUM(AA5:AA16)</f>
        <v>0</v>
      </c>
      <c r="AB17" s="245">
        <f>SUM(AB5:AB16)</f>
        <v>0</v>
      </c>
      <c r="AC17" s="245">
        <f>SUM(AC5:AC16)</f>
        <v>0</v>
      </c>
      <c r="AD17" s="245">
        <f>SUM(AD5:AD16)</f>
        <v>0</v>
      </c>
      <c r="AE17" s="245">
        <f>SUM(AE5:AE16)</f>
        <v>0</v>
      </c>
      <c r="AF17" s="245">
        <f>SUM(AF5:AF16)</f>
        <v>0</v>
      </c>
      <c r="AG17" s="245">
        <f>SUM(AG5:AG16)</f>
        <v>0</v>
      </c>
      <c r="AH17" s="245">
        <f>SUM(AH5:AH16)</f>
        <v>0</v>
      </c>
      <c r="AI17" s="245">
        <f>SUM(AI5:AI16)</f>
        <v>0</v>
      </c>
      <c r="AJ17" s="245">
        <f>SUM(AJ5:AJ16)</f>
        <v>0</v>
      </c>
      <c r="AK17" s="245">
        <f>SUM(AK5:AK16)</f>
        <v>0</v>
      </c>
      <c r="AL17" s="245">
        <f>SUM(AL5:AL16)</f>
        <v>0</v>
      </c>
      <c r="AM17" s="245">
        <f>SUM(AM5:AM16)</f>
        <v>0</v>
      </c>
      <c r="AN17" s="245">
        <f>SUM(AN5:AN16)</f>
        <v>0</v>
      </c>
    </row>
    <row r="18" spans="1:40">
      <c r="A18" s="117"/>
      <c r="B18" s="118"/>
      <c r="C18" s="102"/>
      <c r="J18" s="98" t="s">
        <v>97</v>
      </c>
      <c r="O18" s="245">
        <f>O17*$J$19</f>
        <v>0</v>
      </c>
      <c r="P18" s="245">
        <f>P17*$J$19</f>
        <v>0</v>
      </c>
      <c r="U18" s="245">
        <f>U17*$J$19</f>
        <v>0</v>
      </c>
      <c r="V18" s="245">
        <f>V17*$J$19</f>
        <v>0</v>
      </c>
      <c r="AA18" s="245">
        <f>AA17*$J$19</f>
        <v>0</v>
      </c>
      <c r="AB18" s="245">
        <f>AB17*$J$19</f>
        <v>0</v>
      </c>
      <c r="AG18" s="245">
        <f>AG17*$J$19</f>
        <v>0</v>
      </c>
      <c r="AH18" s="245">
        <f>AH17*$J$19</f>
        <v>0</v>
      </c>
      <c r="AM18" s="245">
        <f>AM17*$J$19</f>
        <v>0</v>
      </c>
      <c r="AN18" s="245">
        <f>AN17*$J$19</f>
        <v>0</v>
      </c>
    </row>
    <row r="19" spans="1:40">
      <c r="A19" s="119"/>
      <c r="B19" s="120"/>
      <c r="C19" s="102"/>
      <c r="J19" s="98">
        <v>1000</v>
      </c>
      <c r="K19" s="98" t="s">
        <v>98</v>
      </c>
    </row>
    <row r="21" spans="1:40">
      <c r="C21" s="98" t="s">
        <v>127</v>
      </c>
      <c r="D21" s="98" t="s">
        <v>126</v>
      </c>
      <c r="E21" s="98" t="s">
        <v>128</v>
      </c>
      <c r="F21" s="98" t="s">
        <v>124</v>
      </c>
      <c r="G21" s="98" t="s">
        <v>125</v>
      </c>
    </row>
    <row r="22" spans="1:40">
      <c r="B22" s="98" t="s">
        <v>104</v>
      </c>
      <c r="K22" s="98" t="s">
        <v>85</v>
      </c>
    </row>
    <row r="23" spans="1:40">
      <c r="A23" s="99" t="s">
        <v>103</v>
      </c>
      <c r="K23" s="98" t="s">
        <v>86</v>
      </c>
      <c r="Q23" s="98" t="s">
        <v>87</v>
      </c>
      <c r="W23" s="101" t="s">
        <v>88</v>
      </c>
      <c r="Z23" s="101"/>
      <c r="AA23" s="101"/>
      <c r="AC23" s="98" t="s">
        <v>89</v>
      </c>
      <c r="AI23" s="98" t="s">
        <v>90</v>
      </c>
    </row>
    <row r="24" spans="1:40">
      <c r="B24" s="102" t="s">
        <v>105</v>
      </c>
      <c r="C24" s="102">
        <f>C22/10</f>
        <v>0</v>
      </c>
      <c r="D24" s="102">
        <f>D22/10</f>
        <v>0</v>
      </c>
      <c r="E24" s="102">
        <f>E22/10</f>
        <v>0</v>
      </c>
      <c r="F24" s="102">
        <f>F22/10</f>
        <v>0</v>
      </c>
      <c r="G24" s="102">
        <f>G22/10</f>
        <v>0</v>
      </c>
      <c r="H24" s="98" t="s">
        <v>106</v>
      </c>
      <c r="K24" s="241" t="s">
        <v>91</v>
      </c>
      <c r="L24" s="241" t="s">
        <v>92</v>
      </c>
      <c r="M24" s="241" t="s">
        <v>93</v>
      </c>
      <c r="N24" s="241" t="s">
        <v>94</v>
      </c>
      <c r="O24" s="241" t="s">
        <v>129</v>
      </c>
      <c r="P24" s="241" t="s">
        <v>130</v>
      </c>
      <c r="Q24" s="241" t="s">
        <v>131</v>
      </c>
      <c r="R24" s="241" t="s">
        <v>92</v>
      </c>
      <c r="S24" s="241" t="s">
        <v>93</v>
      </c>
      <c r="T24" s="241" t="s">
        <v>94</v>
      </c>
      <c r="U24" s="241" t="s">
        <v>129</v>
      </c>
      <c r="V24" s="241" t="s">
        <v>130</v>
      </c>
      <c r="W24" s="241" t="s">
        <v>91</v>
      </c>
      <c r="X24" s="248" t="s">
        <v>92</v>
      </c>
      <c r="Y24" s="241" t="s">
        <v>93</v>
      </c>
      <c r="Z24" s="241" t="s">
        <v>94</v>
      </c>
      <c r="AA24" s="241" t="s">
        <v>129</v>
      </c>
      <c r="AB24" s="241" t="s">
        <v>130</v>
      </c>
      <c r="AC24" s="241" t="s">
        <v>91</v>
      </c>
      <c r="AD24" s="248" t="s">
        <v>92</v>
      </c>
      <c r="AE24" s="241" t="s">
        <v>93</v>
      </c>
      <c r="AF24" s="241" t="s">
        <v>94</v>
      </c>
      <c r="AG24" s="241" t="s">
        <v>129</v>
      </c>
      <c r="AH24" s="241" t="s">
        <v>130</v>
      </c>
      <c r="AI24" s="241" t="s">
        <v>91</v>
      </c>
      <c r="AJ24" s="248" t="s">
        <v>92</v>
      </c>
      <c r="AK24" s="241" t="s">
        <v>93</v>
      </c>
      <c r="AL24" s="241" t="s">
        <v>94</v>
      </c>
      <c r="AM24" s="241" t="s">
        <v>129</v>
      </c>
      <c r="AN24" s="241" t="s">
        <v>130</v>
      </c>
    </row>
    <row r="25" spans="1:40">
      <c r="A25" s="105" t="s">
        <v>95</v>
      </c>
      <c r="B25" s="106"/>
      <c r="C25" s="237">
        <f>B25*$C$24</f>
        <v>0</v>
      </c>
      <c r="D25" s="234">
        <f>B25*$D$24</f>
        <v>0</v>
      </c>
      <c r="E25" s="234">
        <f>B25*$E$24</f>
        <v>0</v>
      </c>
      <c r="F25" s="234">
        <f>B25*$F$24</f>
        <v>0</v>
      </c>
      <c r="G25" s="234">
        <f>B25*$G$24</f>
        <v>0</v>
      </c>
      <c r="H25" s="107"/>
      <c r="I25" s="107"/>
      <c r="K25" s="242">
        <f>M25+N25+O25+P25</f>
        <v>0</v>
      </c>
      <c r="L25" s="242">
        <f t="shared" ref="L25:L36" si="21">C25</f>
        <v>0</v>
      </c>
      <c r="M25" s="242"/>
      <c r="N25" s="242"/>
      <c r="O25" s="242"/>
      <c r="P25" s="242"/>
      <c r="Q25" s="242">
        <f>S25+T25+U25+V25</f>
        <v>0</v>
      </c>
      <c r="R25" s="242">
        <f>D25</f>
        <v>0</v>
      </c>
      <c r="S25" s="242"/>
      <c r="T25" s="242"/>
      <c r="U25" s="242"/>
      <c r="V25" s="242"/>
      <c r="W25" s="242">
        <f>Y25+Z25+AA25+AB25</f>
        <v>0</v>
      </c>
      <c r="X25" s="242">
        <f>E25</f>
        <v>0</v>
      </c>
      <c r="Y25" s="242"/>
      <c r="Z25" s="242"/>
      <c r="AA25" s="242"/>
      <c r="AB25" s="242"/>
      <c r="AC25" s="242">
        <f>AE25+AF25+AG25+AH25</f>
        <v>0</v>
      </c>
      <c r="AD25" s="242">
        <f>K25</f>
        <v>0</v>
      </c>
      <c r="AE25" s="242"/>
      <c r="AF25" s="242"/>
      <c r="AG25" s="242"/>
      <c r="AH25" s="242"/>
      <c r="AI25" s="249">
        <f>AK25+AL25+AM25+AN25</f>
        <v>0</v>
      </c>
      <c r="AJ25" s="242">
        <f>G25</f>
        <v>0</v>
      </c>
      <c r="AK25" s="242"/>
      <c r="AL25" s="242"/>
      <c r="AM25" s="242"/>
      <c r="AN25" s="242"/>
    </row>
    <row r="26" spans="1:40">
      <c r="A26" s="109" t="s">
        <v>66</v>
      </c>
      <c r="B26" s="110"/>
      <c r="C26" s="228">
        <f>B26*$C$24</f>
        <v>0</v>
      </c>
      <c r="D26" s="235">
        <f>B26*$D$24</f>
        <v>0</v>
      </c>
      <c r="E26" s="235">
        <f>B26*$E$24</f>
        <v>0</v>
      </c>
      <c r="F26" s="235">
        <f>B26*$F$24</f>
        <v>0</v>
      </c>
      <c r="G26" s="235">
        <f>B26*$G$24</f>
        <v>0</v>
      </c>
      <c r="H26" s="107"/>
      <c r="I26" s="107"/>
      <c r="K26" s="242">
        <f>M26+N26+O26+P26</f>
        <v>0</v>
      </c>
      <c r="L26" s="242">
        <f t="shared" si="21"/>
        <v>0</v>
      </c>
      <c r="M26" s="242"/>
      <c r="N26" s="242"/>
      <c r="O26" s="242"/>
      <c r="P26" s="242"/>
      <c r="Q26" s="242">
        <f>S26+T26+U26+V26</f>
        <v>0</v>
      </c>
      <c r="R26" s="242">
        <f>D26</f>
        <v>0</v>
      </c>
      <c r="S26" s="242"/>
      <c r="T26" s="242"/>
      <c r="U26" s="242"/>
      <c r="V26" s="242"/>
      <c r="W26" s="242">
        <f>Y26+Z26+AA26+AB26</f>
        <v>0</v>
      </c>
      <c r="X26" s="242">
        <f>E26</f>
        <v>0</v>
      </c>
      <c r="Y26" s="242"/>
      <c r="Z26" s="242"/>
      <c r="AA26" s="242"/>
      <c r="AB26" s="242"/>
      <c r="AC26" s="242">
        <f>AE26+AF26+AG26+AH26</f>
        <v>0</v>
      </c>
      <c r="AD26" s="242">
        <f>K26</f>
        <v>0</v>
      </c>
      <c r="AE26" s="242"/>
      <c r="AF26" s="242"/>
      <c r="AG26" s="242"/>
      <c r="AH26" s="242"/>
      <c r="AI26" s="242">
        <f>AK26+AL26+AM26+AN26</f>
        <v>0</v>
      </c>
      <c r="AJ26" s="242">
        <f t="shared" ref="AJ26:AJ35" si="22">G26</f>
        <v>0</v>
      </c>
      <c r="AK26" s="242"/>
      <c r="AL26" s="242"/>
      <c r="AM26" s="242"/>
      <c r="AN26" s="242"/>
    </row>
    <row r="27" spans="1:40">
      <c r="A27" s="109" t="s">
        <v>67</v>
      </c>
      <c r="B27" s="110"/>
      <c r="C27" s="228">
        <f t="shared" ref="C27:C36" si="23">B27*$C$24</f>
        <v>0</v>
      </c>
      <c r="D27" s="235">
        <f t="shared" ref="D27:D34" si="24">B27*$D$24</f>
        <v>0</v>
      </c>
      <c r="E27" s="235">
        <f t="shared" ref="E27:E33" si="25">B27*$E$24</f>
        <v>0</v>
      </c>
      <c r="F27" s="235">
        <f t="shared" ref="F27:F35" si="26">B27*$F$24</f>
        <v>0</v>
      </c>
      <c r="G27" s="235">
        <f t="shared" ref="G27:G35" si="27">B27*$G$24</f>
        <v>0</v>
      </c>
      <c r="H27" s="107"/>
      <c r="I27" s="107"/>
      <c r="K27" s="242">
        <f t="shared" ref="K27:K36" si="28">M27+N27+O27+P27</f>
        <v>0</v>
      </c>
      <c r="L27" s="242">
        <f t="shared" si="21"/>
        <v>0</v>
      </c>
      <c r="M27" s="242"/>
      <c r="N27" s="242"/>
      <c r="O27" s="242"/>
      <c r="P27" s="242"/>
      <c r="Q27" s="242">
        <f t="shared" ref="Q27:Q35" si="29">S27+T27+U27+V27</f>
        <v>0</v>
      </c>
      <c r="R27" s="242">
        <f t="shared" ref="R25:R36" si="30">D27</f>
        <v>0</v>
      </c>
      <c r="S27" s="242"/>
      <c r="T27" s="242"/>
      <c r="U27" s="242"/>
      <c r="V27" s="242"/>
      <c r="W27" s="242">
        <f t="shared" ref="W27:W35" si="31">Y27+Z27+AA27+AB27</f>
        <v>0</v>
      </c>
      <c r="X27" s="242">
        <f t="shared" ref="X27:X35" si="32">E27</f>
        <v>0</v>
      </c>
      <c r="Y27" s="242"/>
      <c r="Z27" s="242"/>
      <c r="AA27" s="242"/>
      <c r="AB27" s="242"/>
      <c r="AC27" s="242">
        <f t="shared" ref="AC27:AC35" si="33">AE27+AF27+AG27+AH27</f>
        <v>0</v>
      </c>
      <c r="AD27" s="242">
        <f t="shared" ref="AD27:AD35" si="34">K27</f>
        <v>0</v>
      </c>
      <c r="AE27" s="242"/>
      <c r="AF27" s="242"/>
      <c r="AG27" s="242"/>
      <c r="AH27" s="242"/>
      <c r="AI27" s="242">
        <f t="shared" ref="AI27:AI35" si="35">AK27+AL27+AM27+AN27</f>
        <v>0</v>
      </c>
      <c r="AJ27" s="242">
        <f t="shared" si="22"/>
        <v>0</v>
      </c>
      <c r="AK27" s="242"/>
      <c r="AL27" s="242"/>
      <c r="AM27" s="242"/>
      <c r="AN27" s="242"/>
    </row>
    <row r="28" spans="1:40">
      <c r="A28" s="109" t="s">
        <v>68</v>
      </c>
      <c r="B28" s="110"/>
      <c r="C28" s="228">
        <f t="shared" si="23"/>
        <v>0</v>
      </c>
      <c r="D28" s="235">
        <f t="shared" si="24"/>
        <v>0</v>
      </c>
      <c r="E28" s="235">
        <f t="shared" si="25"/>
        <v>0</v>
      </c>
      <c r="F28" s="235">
        <f t="shared" si="26"/>
        <v>0</v>
      </c>
      <c r="G28" s="235">
        <f t="shared" si="27"/>
        <v>0</v>
      </c>
      <c r="H28" s="107"/>
      <c r="I28" s="107"/>
      <c r="K28" s="242">
        <f t="shared" si="28"/>
        <v>0</v>
      </c>
      <c r="L28" s="242">
        <f t="shared" si="21"/>
        <v>0</v>
      </c>
      <c r="M28" s="242"/>
      <c r="N28" s="242"/>
      <c r="O28" s="242"/>
      <c r="P28" s="242"/>
      <c r="Q28" s="242">
        <f t="shared" si="29"/>
        <v>0</v>
      </c>
      <c r="R28" s="242">
        <f t="shared" si="30"/>
        <v>0</v>
      </c>
      <c r="S28" s="242"/>
      <c r="T28" s="242"/>
      <c r="U28" s="242"/>
      <c r="V28" s="242"/>
      <c r="W28" s="242">
        <f t="shared" si="31"/>
        <v>0</v>
      </c>
      <c r="X28" s="242">
        <f t="shared" si="32"/>
        <v>0</v>
      </c>
      <c r="Y28" s="242"/>
      <c r="Z28" s="242"/>
      <c r="AA28" s="242"/>
      <c r="AB28" s="242"/>
      <c r="AC28" s="242">
        <f t="shared" si="33"/>
        <v>0</v>
      </c>
      <c r="AD28" s="242">
        <f t="shared" si="34"/>
        <v>0</v>
      </c>
      <c r="AE28" s="242"/>
      <c r="AF28" s="242"/>
      <c r="AG28" s="242"/>
      <c r="AH28" s="242"/>
      <c r="AI28" s="242">
        <f t="shared" si="35"/>
        <v>0</v>
      </c>
      <c r="AJ28" s="242">
        <f t="shared" si="22"/>
        <v>0</v>
      </c>
      <c r="AK28" s="242"/>
      <c r="AL28" s="242"/>
      <c r="AM28" s="242"/>
      <c r="AN28" s="242"/>
    </row>
    <row r="29" spans="1:40">
      <c r="A29" s="109" t="s">
        <v>69</v>
      </c>
      <c r="B29" s="110"/>
      <c r="C29" s="228">
        <f t="shared" si="23"/>
        <v>0</v>
      </c>
      <c r="D29" s="235">
        <f t="shared" si="24"/>
        <v>0</v>
      </c>
      <c r="E29" s="235">
        <f t="shared" si="25"/>
        <v>0</v>
      </c>
      <c r="F29" s="235">
        <f t="shared" si="26"/>
        <v>0</v>
      </c>
      <c r="G29" s="235">
        <f t="shared" si="27"/>
        <v>0</v>
      </c>
      <c r="H29" s="107"/>
      <c r="I29" s="107"/>
      <c r="K29" s="242">
        <f t="shared" si="28"/>
        <v>0</v>
      </c>
      <c r="L29" s="242">
        <f t="shared" si="21"/>
        <v>0</v>
      </c>
      <c r="M29" s="242"/>
      <c r="N29" s="242"/>
      <c r="O29" s="242"/>
      <c r="P29" s="242"/>
      <c r="Q29" s="242">
        <f>S29+T29+U29+V29</f>
        <v>0</v>
      </c>
      <c r="R29" s="242">
        <f>D29</f>
        <v>0</v>
      </c>
      <c r="S29" s="242"/>
      <c r="T29" s="242"/>
      <c r="U29" s="242"/>
      <c r="V29" s="242"/>
      <c r="W29" s="242">
        <f>Y29+Z29+AA29+AB29</f>
        <v>0</v>
      </c>
      <c r="X29" s="242">
        <f t="shared" si="32"/>
        <v>0</v>
      </c>
      <c r="Y29" s="242"/>
      <c r="Z29" s="242"/>
      <c r="AA29" s="242"/>
      <c r="AB29" s="242"/>
      <c r="AC29" s="242">
        <f>AE29+AF29+AG29+AH29</f>
        <v>0</v>
      </c>
      <c r="AD29" s="242">
        <f t="shared" si="34"/>
        <v>0</v>
      </c>
      <c r="AE29" s="242"/>
      <c r="AF29" s="242"/>
      <c r="AG29" s="242"/>
      <c r="AH29" s="242"/>
      <c r="AI29" s="242">
        <f>AK29+AL29+AM29+AN29</f>
        <v>0</v>
      </c>
      <c r="AJ29" s="242">
        <f t="shared" si="22"/>
        <v>0</v>
      </c>
      <c r="AK29" s="242"/>
      <c r="AL29" s="242"/>
      <c r="AM29" s="242"/>
      <c r="AN29" s="242"/>
    </row>
    <row r="30" spans="1:40">
      <c r="A30" s="109" t="s">
        <v>70</v>
      </c>
      <c r="B30" s="110"/>
      <c r="C30" s="228">
        <f t="shared" si="23"/>
        <v>0</v>
      </c>
      <c r="D30" s="235">
        <f>B30*$D$24</f>
        <v>0</v>
      </c>
      <c r="E30" s="235">
        <f t="shared" si="25"/>
        <v>0</v>
      </c>
      <c r="F30" s="235">
        <f t="shared" si="26"/>
        <v>0</v>
      </c>
      <c r="G30" s="235">
        <f t="shared" si="27"/>
        <v>0</v>
      </c>
      <c r="H30" s="107"/>
      <c r="I30" s="107"/>
      <c r="K30" s="242">
        <f t="shared" si="28"/>
        <v>0</v>
      </c>
      <c r="L30" s="242">
        <f t="shared" si="21"/>
        <v>0</v>
      </c>
      <c r="M30" s="242"/>
      <c r="N30" s="242"/>
      <c r="O30" s="242"/>
      <c r="P30" s="242"/>
      <c r="Q30" s="242">
        <f t="shared" ref="Q30:Q38" si="36">S30+T30+U30+V30</f>
        <v>0</v>
      </c>
      <c r="R30" s="242">
        <f t="shared" ref="R30:R38" si="37">D30</f>
        <v>0</v>
      </c>
      <c r="S30" s="242"/>
      <c r="T30" s="242"/>
      <c r="U30" s="242"/>
      <c r="V30" s="242"/>
      <c r="W30" s="242">
        <f t="shared" ref="W30:W38" si="38">Y30+Z30+AA30+AB30</f>
        <v>0</v>
      </c>
      <c r="X30" s="242">
        <f t="shared" si="32"/>
        <v>0</v>
      </c>
      <c r="Y30" s="242"/>
      <c r="Z30" s="242"/>
      <c r="AA30" s="242"/>
      <c r="AB30" s="242"/>
      <c r="AC30" s="242">
        <f t="shared" ref="AC30:AC38" si="39">AE30+AF30+AG30+AH30</f>
        <v>0</v>
      </c>
      <c r="AD30" s="242">
        <f t="shared" si="34"/>
        <v>0</v>
      </c>
      <c r="AE30" s="242"/>
      <c r="AF30" s="242"/>
      <c r="AG30" s="242"/>
      <c r="AH30" s="242"/>
      <c r="AI30" s="242">
        <f t="shared" ref="AI30:AI38" si="40">AK30+AL30+AM30+AN30</f>
        <v>0</v>
      </c>
      <c r="AJ30" s="242">
        <f t="shared" si="22"/>
        <v>0</v>
      </c>
      <c r="AK30" s="242"/>
      <c r="AL30" s="242"/>
      <c r="AM30" s="242"/>
      <c r="AN30" s="242"/>
    </row>
    <row r="31" spans="1:40">
      <c r="A31" s="109" t="s">
        <v>71</v>
      </c>
      <c r="B31" s="110"/>
      <c r="C31" s="228">
        <f t="shared" si="23"/>
        <v>0</v>
      </c>
      <c r="D31" s="235">
        <f t="shared" si="24"/>
        <v>0</v>
      </c>
      <c r="E31" s="235">
        <f t="shared" si="25"/>
        <v>0</v>
      </c>
      <c r="F31" s="235">
        <f t="shared" si="26"/>
        <v>0</v>
      </c>
      <c r="G31" s="235">
        <f t="shared" si="27"/>
        <v>0</v>
      </c>
      <c r="H31" s="107"/>
      <c r="I31" s="107"/>
      <c r="K31" s="242">
        <f t="shared" si="28"/>
        <v>0</v>
      </c>
      <c r="L31" s="242">
        <f t="shared" si="21"/>
        <v>0</v>
      </c>
      <c r="M31" s="242"/>
      <c r="N31" s="242"/>
      <c r="O31" s="242"/>
      <c r="P31" s="242"/>
      <c r="Q31" s="242">
        <f t="shared" si="36"/>
        <v>0</v>
      </c>
      <c r="R31" s="242">
        <f t="shared" si="37"/>
        <v>0</v>
      </c>
      <c r="S31" s="242"/>
      <c r="T31" s="242"/>
      <c r="U31" s="242"/>
      <c r="V31" s="242"/>
      <c r="W31" s="242">
        <f t="shared" si="38"/>
        <v>0</v>
      </c>
      <c r="X31" s="242">
        <f t="shared" si="32"/>
        <v>0</v>
      </c>
      <c r="Y31" s="242"/>
      <c r="Z31" s="242"/>
      <c r="AA31" s="242"/>
      <c r="AB31" s="242"/>
      <c r="AC31" s="242">
        <f t="shared" si="39"/>
        <v>0</v>
      </c>
      <c r="AD31" s="242">
        <f t="shared" si="34"/>
        <v>0</v>
      </c>
      <c r="AE31" s="242"/>
      <c r="AF31" s="242"/>
      <c r="AG31" s="242"/>
      <c r="AH31" s="242"/>
      <c r="AI31" s="242">
        <f t="shared" si="40"/>
        <v>0</v>
      </c>
      <c r="AJ31" s="242">
        <f t="shared" si="22"/>
        <v>0</v>
      </c>
      <c r="AK31" s="242"/>
      <c r="AL31" s="242"/>
      <c r="AM31" s="242"/>
      <c r="AN31" s="242"/>
    </row>
    <row r="32" spans="1:40">
      <c r="A32" s="109" t="s">
        <v>72</v>
      </c>
      <c r="B32" s="110"/>
      <c r="C32" s="228">
        <f t="shared" si="23"/>
        <v>0</v>
      </c>
      <c r="D32" s="235">
        <f t="shared" si="24"/>
        <v>0</v>
      </c>
      <c r="E32" s="235">
        <f t="shared" si="25"/>
        <v>0</v>
      </c>
      <c r="F32" s="235">
        <f t="shared" si="26"/>
        <v>0</v>
      </c>
      <c r="G32" s="235">
        <f t="shared" si="27"/>
        <v>0</v>
      </c>
      <c r="H32" s="107"/>
      <c r="I32" s="107"/>
      <c r="K32" s="242">
        <f t="shared" si="28"/>
        <v>0</v>
      </c>
      <c r="L32" s="242">
        <f t="shared" si="21"/>
        <v>0</v>
      </c>
      <c r="M32" s="242"/>
      <c r="N32" s="242"/>
      <c r="O32" s="242"/>
      <c r="P32" s="242"/>
      <c r="Q32" s="242">
        <f t="shared" si="36"/>
        <v>0</v>
      </c>
      <c r="R32" s="242">
        <f t="shared" si="37"/>
        <v>0</v>
      </c>
      <c r="S32" s="242"/>
      <c r="T32" s="242"/>
      <c r="U32" s="242"/>
      <c r="V32" s="242"/>
      <c r="W32" s="242">
        <f t="shared" si="38"/>
        <v>0</v>
      </c>
      <c r="X32" s="242">
        <f t="shared" si="32"/>
        <v>0</v>
      </c>
      <c r="Y32" s="242"/>
      <c r="Z32" s="242"/>
      <c r="AA32" s="242"/>
      <c r="AB32" s="242"/>
      <c r="AC32" s="242">
        <f t="shared" si="39"/>
        <v>0</v>
      </c>
      <c r="AD32" s="242">
        <f t="shared" si="34"/>
        <v>0</v>
      </c>
      <c r="AE32" s="242"/>
      <c r="AF32" s="242"/>
      <c r="AG32" s="242"/>
      <c r="AH32" s="242"/>
      <c r="AI32" s="242">
        <f t="shared" si="40"/>
        <v>0</v>
      </c>
      <c r="AJ32" s="242">
        <f t="shared" si="22"/>
        <v>0</v>
      </c>
      <c r="AK32" s="242"/>
      <c r="AL32" s="242"/>
      <c r="AM32" s="242"/>
      <c r="AN32" s="242"/>
    </row>
    <row r="33" spans="1:40">
      <c r="A33" s="109" t="s">
        <v>73</v>
      </c>
      <c r="B33" s="110"/>
      <c r="C33" s="228">
        <f>B33*$C$24</f>
        <v>0</v>
      </c>
      <c r="D33" s="235">
        <f t="shared" si="24"/>
        <v>0</v>
      </c>
      <c r="E33" s="235">
        <f t="shared" si="25"/>
        <v>0</v>
      </c>
      <c r="F33" s="235">
        <f t="shared" si="26"/>
        <v>0</v>
      </c>
      <c r="G33" s="235">
        <f t="shared" si="27"/>
        <v>0</v>
      </c>
      <c r="H33" s="107"/>
      <c r="I33" s="107"/>
      <c r="K33" s="242">
        <f t="shared" si="28"/>
        <v>0</v>
      </c>
      <c r="L33" s="242">
        <f t="shared" si="21"/>
        <v>0</v>
      </c>
      <c r="M33" s="243"/>
      <c r="N33" s="243"/>
      <c r="O33" s="242"/>
      <c r="P33" s="242"/>
      <c r="Q33" s="242">
        <f t="shared" si="36"/>
        <v>0</v>
      </c>
      <c r="R33" s="242">
        <f t="shared" si="37"/>
        <v>0</v>
      </c>
      <c r="S33" s="243"/>
      <c r="T33" s="243"/>
      <c r="U33" s="242"/>
      <c r="V33" s="242"/>
      <c r="W33" s="242">
        <f t="shared" si="38"/>
        <v>0</v>
      </c>
      <c r="X33" s="242">
        <f t="shared" si="32"/>
        <v>0</v>
      </c>
      <c r="Y33" s="243"/>
      <c r="Z33" s="243"/>
      <c r="AA33" s="242"/>
      <c r="AB33" s="242"/>
      <c r="AC33" s="242">
        <f t="shared" si="39"/>
        <v>0</v>
      </c>
      <c r="AD33" s="242">
        <f t="shared" si="34"/>
        <v>0</v>
      </c>
      <c r="AE33" s="243"/>
      <c r="AF33" s="243"/>
      <c r="AG33" s="242"/>
      <c r="AH33" s="242"/>
      <c r="AI33" s="242">
        <f t="shared" si="40"/>
        <v>0</v>
      </c>
      <c r="AJ33" s="242">
        <f t="shared" si="22"/>
        <v>0</v>
      </c>
      <c r="AK33" s="243"/>
      <c r="AL33" s="243"/>
      <c r="AM33" s="242"/>
      <c r="AN33" s="242"/>
    </row>
    <row r="34" spans="1:40">
      <c r="A34" s="109" t="s">
        <v>74</v>
      </c>
      <c r="B34" s="110"/>
      <c r="C34" s="228">
        <f t="shared" si="23"/>
        <v>0</v>
      </c>
      <c r="D34" s="235">
        <f t="shared" si="24"/>
        <v>0</v>
      </c>
      <c r="E34" s="235">
        <f>B34*$E$24</f>
        <v>0</v>
      </c>
      <c r="F34" s="235">
        <f>B34*$F$24</f>
        <v>0</v>
      </c>
      <c r="G34" s="235">
        <f t="shared" si="27"/>
        <v>0</v>
      </c>
      <c r="H34" s="107"/>
      <c r="I34" s="107"/>
      <c r="K34" s="242">
        <f>M34+N34+O34+P34</f>
        <v>0</v>
      </c>
      <c r="L34" s="242">
        <f t="shared" si="21"/>
        <v>0</v>
      </c>
      <c r="M34" s="242"/>
      <c r="N34" s="242"/>
      <c r="O34" s="242"/>
      <c r="P34" s="242"/>
      <c r="Q34" s="242">
        <f>S34+T34+U34+V34</f>
        <v>0</v>
      </c>
      <c r="R34" s="242">
        <f>D34</f>
        <v>0</v>
      </c>
      <c r="S34" s="242"/>
      <c r="T34" s="242"/>
      <c r="U34" s="242"/>
      <c r="V34" s="242"/>
      <c r="W34" s="242">
        <f>Y34+Z34+AA34+AB34</f>
        <v>0</v>
      </c>
      <c r="X34" s="242">
        <f t="shared" si="32"/>
        <v>0</v>
      </c>
      <c r="Y34" s="242"/>
      <c r="Z34" s="242"/>
      <c r="AA34" s="242"/>
      <c r="AB34" s="242"/>
      <c r="AC34" s="242">
        <f>AE34+AF34+AG34+AH34</f>
        <v>0</v>
      </c>
      <c r="AD34" s="242">
        <f t="shared" si="34"/>
        <v>0</v>
      </c>
      <c r="AE34" s="242"/>
      <c r="AF34" s="242"/>
      <c r="AG34" s="242"/>
      <c r="AH34" s="242"/>
      <c r="AI34" s="242">
        <f>AK34+AL34+AM34+AN34</f>
        <v>0</v>
      </c>
      <c r="AJ34" s="242">
        <f t="shared" si="22"/>
        <v>0</v>
      </c>
      <c r="AK34" s="242"/>
      <c r="AL34" s="242"/>
      <c r="AM34" s="242"/>
      <c r="AN34" s="242"/>
    </row>
    <row r="35" spans="1:40">
      <c r="A35" s="109" t="s">
        <v>75</v>
      </c>
      <c r="B35" s="110"/>
      <c r="C35" s="228">
        <f t="shared" si="23"/>
        <v>0</v>
      </c>
      <c r="D35" s="235">
        <f>B35*$D$24</f>
        <v>0</v>
      </c>
      <c r="E35" s="235">
        <f>B35*$E$24</f>
        <v>0</v>
      </c>
      <c r="F35" s="235">
        <f t="shared" si="26"/>
        <v>0</v>
      </c>
      <c r="G35" s="235">
        <f t="shared" si="27"/>
        <v>0</v>
      </c>
      <c r="H35" s="107"/>
      <c r="I35" s="107"/>
      <c r="K35" s="242">
        <f t="shared" si="28"/>
        <v>0</v>
      </c>
      <c r="L35" s="242">
        <f t="shared" si="21"/>
        <v>0</v>
      </c>
      <c r="M35" s="242"/>
      <c r="N35" s="242"/>
      <c r="O35" s="242"/>
      <c r="P35" s="242"/>
      <c r="Q35" s="242">
        <f t="shared" ref="Q35:Q38" si="41">S35+T35+U35+V35</f>
        <v>0</v>
      </c>
      <c r="R35" s="242">
        <f t="shared" si="37"/>
        <v>0</v>
      </c>
      <c r="S35" s="242"/>
      <c r="T35" s="242"/>
      <c r="U35" s="242"/>
      <c r="V35" s="242"/>
      <c r="W35" s="242">
        <f t="shared" ref="W35:W38" si="42">Y35+Z35+AA35+AB35</f>
        <v>0</v>
      </c>
      <c r="X35" s="242">
        <f t="shared" si="32"/>
        <v>0</v>
      </c>
      <c r="Y35" s="242"/>
      <c r="Z35" s="242"/>
      <c r="AA35" s="242"/>
      <c r="AB35" s="242"/>
      <c r="AC35" s="242">
        <f t="shared" ref="AC35:AC38" si="43">AE35+AF35+AG35+AH35</f>
        <v>0</v>
      </c>
      <c r="AD35" s="242">
        <f t="shared" si="34"/>
        <v>0</v>
      </c>
      <c r="AE35" s="242"/>
      <c r="AF35" s="242"/>
      <c r="AG35" s="242"/>
      <c r="AH35" s="242"/>
      <c r="AI35" s="242">
        <f t="shared" ref="AI35:AI38" si="44">AK35+AL35+AM35+AN35</f>
        <v>0</v>
      </c>
      <c r="AJ35" s="242">
        <f t="shared" si="22"/>
        <v>0</v>
      </c>
      <c r="AK35" s="242"/>
      <c r="AL35" s="242"/>
      <c r="AM35" s="242"/>
      <c r="AN35" s="242"/>
    </row>
    <row r="36" spans="1:40">
      <c r="A36" s="111" t="s">
        <v>76</v>
      </c>
      <c r="B36" s="112"/>
      <c r="C36" s="238">
        <f t="shared" si="23"/>
        <v>0</v>
      </c>
      <c r="D36" s="232">
        <f>B36*$D$24</f>
        <v>0</v>
      </c>
      <c r="E36" s="232">
        <f>B36*$E$24</f>
        <v>0</v>
      </c>
      <c r="F36" s="232">
        <f>B36*$F$24</f>
        <v>0</v>
      </c>
      <c r="G36" s="232">
        <f>B36*$G$24</f>
        <v>0</v>
      </c>
      <c r="H36" s="107"/>
      <c r="I36" s="107"/>
      <c r="K36" s="244">
        <f t="shared" si="28"/>
        <v>0</v>
      </c>
      <c r="L36" s="244">
        <f t="shared" si="21"/>
        <v>0</v>
      </c>
      <c r="M36" s="244"/>
      <c r="N36" s="244"/>
      <c r="O36" s="244"/>
      <c r="P36" s="244"/>
      <c r="Q36" s="244">
        <f>S36+T36+U36+V36</f>
        <v>0</v>
      </c>
      <c r="R36" s="244">
        <f t="shared" si="37"/>
        <v>0</v>
      </c>
      <c r="S36" s="244"/>
      <c r="T36" s="244"/>
      <c r="U36" s="244"/>
      <c r="V36" s="244"/>
      <c r="W36" s="244">
        <f>Y36+Z36+AA36+AB36</f>
        <v>0</v>
      </c>
      <c r="X36" s="244">
        <f>E36</f>
        <v>0</v>
      </c>
      <c r="Y36" s="244"/>
      <c r="Z36" s="244"/>
      <c r="AA36" s="244"/>
      <c r="AB36" s="244"/>
      <c r="AC36" s="244">
        <f>AE36+AF36+AG36+AH36</f>
        <v>0</v>
      </c>
      <c r="AD36" s="244">
        <f>K36</f>
        <v>0</v>
      </c>
      <c r="AE36" s="244"/>
      <c r="AF36" s="244"/>
      <c r="AG36" s="244"/>
      <c r="AH36" s="244"/>
      <c r="AI36" s="244">
        <f>AK36+AL36+AM36+AN36</f>
        <v>0</v>
      </c>
      <c r="AJ36" s="244">
        <f>G36</f>
        <v>0</v>
      </c>
      <c r="AK36" s="244"/>
      <c r="AL36" s="244"/>
      <c r="AM36" s="244"/>
      <c r="AN36" s="244"/>
    </row>
    <row r="37" spans="1:40">
      <c r="A37" s="114" t="s">
        <v>96</v>
      </c>
      <c r="B37" s="115">
        <f>SUM(B25:B36)</f>
        <v>0</v>
      </c>
      <c r="C37" s="230">
        <f>SUM(C25:C36)</f>
        <v>0</v>
      </c>
      <c r="D37" s="236">
        <f>SUM(D25:D36)</f>
        <v>0</v>
      </c>
      <c r="E37" s="236">
        <f>SUM(E25:E36)</f>
        <v>0</v>
      </c>
      <c r="F37" s="236">
        <f>SUM(F25:F36)</f>
        <v>0</v>
      </c>
      <c r="G37" s="236">
        <f>SUM(G25:G36)</f>
        <v>0</v>
      </c>
      <c r="H37" s="107"/>
      <c r="I37" s="107"/>
      <c r="K37" s="245">
        <f>SUM(K25:K36)</f>
        <v>0</v>
      </c>
      <c r="L37" s="245">
        <f>SUM(L25:L36)</f>
        <v>0</v>
      </c>
      <c r="M37" s="245">
        <f>SUM(M25:M36)</f>
        <v>0</v>
      </c>
      <c r="N37" s="246">
        <f>SUM(N25:N36)</f>
        <v>0</v>
      </c>
      <c r="O37" s="245">
        <f>SUM(O25:O36)</f>
        <v>0</v>
      </c>
      <c r="P37" s="245">
        <f>SUM(P25:P36)</f>
        <v>0</v>
      </c>
      <c r="Q37" s="245">
        <f>SUM(Q25:Q36)</f>
        <v>0</v>
      </c>
      <c r="R37" s="245">
        <f>SUM(R25:R36)</f>
        <v>0</v>
      </c>
      <c r="S37" s="245">
        <f>SUM(S25:S36)</f>
        <v>0</v>
      </c>
      <c r="T37" s="245">
        <f>SUM(T25:T36)</f>
        <v>0</v>
      </c>
      <c r="U37" s="245">
        <f>SUM(U25:U36)</f>
        <v>0</v>
      </c>
      <c r="V37" s="245">
        <f>SUM(V25:V36)</f>
        <v>0</v>
      </c>
      <c r="W37" s="245">
        <f>SUM(W25:W36)</f>
        <v>0</v>
      </c>
      <c r="X37" s="245">
        <f>SUM(X25:X36)</f>
        <v>0</v>
      </c>
      <c r="Y37" s="245">
        <f>SUM(Y25:Y36)</f>
        <v>0</v>
      </c>
      <c r="Z37" s="245">
        <f>SUM(Z25:Z36)</f>
        <v>0</v>
      </c>
      <c r="AA37" s="245">
        <f>SUM(AA25:AA36)</f>
        <v>0</v>
      </c>
      <c r="AB37" s="245">
        <f>SUM(AB25:AB36)</f>
        <v>0</v>
      </c>
      <c r="AC37" s="245">
        <f>SUM(AC25:AC36)</f>
        <v>0</v>
      </c>
      <c r="AD37" s="245">
        <f>SUM(AD25:AD36)</f>
        <v>0</v>
      </c>
      <c r="AE37" s="245">
        <f>SUM(AE25:AE36)</f>
        <v>0</v>
      </c>
      <c r="AF37" s="245">
        <f>SUM(AF25:AF36)</f>
        <v>0</v>
      </c>
      <c r="AG37" s="245">
        <f>SUM(AG25:AG36)</f>
        <v>0</v>
      </c>
      <c r="AH37" s="245">
        <f>SUM(AH25:AH36)</f>
        <v>0</v>
      </c>
      <c r="AI37" s="245">
        <f>SUM(AI25:AI36)</f>
        <v>0</v>
      </c>
      <c r="AJ37" s="245">
        <f>SUM(AJ25:AJ36)</f>
        <v>0</v>
      </c>
      <c r="AK37" s="245">
        <f>SUM(AK25:AK36)</f>
        <v>0</v>
      </c>
      <c r="AL37" s="245">
        <f>SUM(AL25:AL36)</f>
        <v>0</v>
      </c>
      <c r="AM37" s="245">
        <f>SUM(AM25:AM36)</f>
        <v>0</v>
      </c>
      <c r="AN37" s="245">
        <f>SUM(AN25:AN36)</f>
        <v>0</v>
      </c>
    </row>
    <row r="38" spans="1:40">
      <c r="A38" s="117"/>
      <c r="B38" s="118"/>
      <c r="C38" s="102"/>
      <c r="J38" s="98" t="s">
        <v>97</v>
      </c>
      <c r="O38" s="245">
        <f>O37*$J$39</f>
        <v>0</v>
      </c>
      <c r="P38" s="245">
        <f>P37*$J$39</f>
        <v>0</v>
      </c>
      <c r="U38" s="245">
        <f>U37*$J$39</f>
        <v>0</v>
      </c>
      <c r="V38" s="245">
        <f>V37*$J$39</f>
        <v>0</v>
      </c>
      <c r="AA38" s="245">
        <f>AA37*$J$39</f>
        <v>0</v>
      </c>
      <c r="AB38" s="245">
        <f>AB37*$J$39</f>
        <v>0</v>
      </c>
      <c r="AG38" s="245">
        <f>AG37*$J$39</f>
        <v>0</v>
      </c>
      <c r="AH38" s="245">
        <f>AH37*$J$39</f>
        <v>0</v>
      </c>
      <c r="AM38" s="245">
        <f>AM37*$J$39</f>
        <v>0</v>
      </c>
      <c r="AN38" s="245">
        <f>AN37*$J$39</f>
        <v>0</v>
      </c>
    </row>
    <row r="39" spans="1:40">
      <c r="A39" s="119"/>
      <c r="B39" s="120"/>
      <c r="C39" s="102"/>
      <c r="J39" s="98">
        <v>1000</v>
      </c>
      <c r="K39" s="98" t="s">
        <v>98</v>
      </c>
    </row>
    <row r="41" spans="1:40">
      <c r="C41" s="98" t="s">
        <v>127</v>
      </c>
      <c r="D41" s="98" t="s">
        <v>126</v>
      </c>
      <c r="E41" s="98" t="s">
        <v>128</v>
      </c>
      <c r="F41" s="98" t="s">
        <v>124</v>
      </c>
      <c r="G41" s="98" t="s">
        <v>125</v>
      </c>
    </row>
    <row r="42" spans="1:40">
      <c r="B42" s="98" t="s">
        <v>104</v>
      </c>
      <c r="K42" s="98" t="s">
        <v>85</v>
      </c>
    </row>
    <row r="43" spans="1:40">
      <c r="A43" s="99" t="s">
        <v>103</v>
      </c>
      <c r="K43" s="98" t="s">
        <v>86</v>
      </c>
      <c r="Q43" s="98" t="s">
        <v>87</v>
      </c>
      <c r="W43" s="101" t="s">
        <v>88</v>
      </c>
      <c r="Z43" s="101"/>
      <c r="AA43" s="101"/>
      <c r="AC43" s="98" t="s">
        <v>89</v>
      </c>
      <c r="AI43" s="98" t="s">
        <v>90</v>
      </c>
    </row>
    <row r="44" spans="1:40">
      <c r="B44" s="102" t="s">
        <v>105</v>
      </c>
      <c r="C44" s="102">
        <f>C42/10</f>
        <v>0</v>
      </c>
      <c r="D44" s="102">
        <f>D42/10</f>
        <v>0</v>
      </c>
      <c r="E44" s="102">
        <f>E42/10</f>
        <v>0</v>
      </c>
      <c r="F44" s="102">
        <f>F42/10</f>
        <v>0</v>
      </c>
      <c r="G44" s="102">
        <f>G42/10</f>
        <v>0</v>
      </c>
      <c r="H44" s="98" t="s">
        <v>106</v>
      </c>
      <c r="K44" s="241" t="s">
        <v>91</v>
      </c>
      <c r="L44" s="241" t="s">
        <v>92</v>
      </c>
      <c r="M44" s="241" t="s">
        <v>93</v>
      </c>
      <c r="N44" s="241" t="s">
        <v>94</v>
      </c>
      <c r="O44" s="241" t="s">
        <v>129</v>
      </c>
      <c r="P44" s="241" t="s">
        <v>130</v>
      </c>
      <c r="Q44" s="241" t="s">
        <v>131</v>
      </c>
      <c r="R44" s="241" t="s">
        <v>92</v>
      </c>
      <c r="S44" s="241" t="s">
        <v>93</v>
      </c>
      <c r="T44" s="241" t="s">
        <v>94</v>
      </c>
      <c r="U44" s="241" t="s">
        <v>129</v>
      </c>
      <c r="V44" s="241" t="s">
        <v>130</v>
      </c>
      <c r="W44" s="241" t="s">
        <v>91</v>
      </c>
      <c r="X44" s="248" t="s">
        <v>92</v>
      </c>
      <c r="Y44" s="241" t="s">
        <v>93</v>
      </c>
      <c r="Z44" s="241" t="s">
        <v>94</v>
      </c>
      <c r="AA44" s="241" t="s">
        <v>129</v>
      </c>
      <c r="AB44" s="241" t="s">
        <v>130</v>
      </c>
      <c r="AC44" s="241" t="s">
        <v>91</v>
      </c>
      <c r="AD44" s="248" t="s">
        <v>92</v>
      </c>
      <c r="AE44" s="241" t="s">
        <v>93</v>
      </c>
      <c r="AF44" s="241" t="s">
        <v>94</v>
      </c>
      <c r="AG44" s="241" t="s">
        <v>129</v>
      </c>
      <c r="AH44" s="241" t="s">
        <v>130</v>
      </c>
      <c r="AI44" s="241" t="s">
        <v>91</v>
      </c>
      <c r="AJ44" s="248" t="s">
        <v>92</v>
      </c>
      <c r="AK44" s="241" t="s">
        <v>93</v>
      </c>
      <c r="AL44" s="241" t="s">
        <v>94</v>
      </c>
      <c r="AM44" s="241" t="s">
        <v>129</v>
      </c>
      <c r="AN44" s="241" t="s">
        <v>130</v>
      </c>
    </row>
    <row r="45" spans="1:40">
      <c r="A45" s="105" t="s">
        <v>95</v>
      </c>
      <c r="B45" s="106"/>
      <c r="C45" s="237">
        <f>B45*$C$44</f>
        <v>0</v>
      </c>
      <c r="D45" s="234">
        <f>B45*$D$44</f>
        <v>0</v>
      </c>
      <c r="E45" s="234">
        <f>B45*$E$44</f>
        <v>0</v>
      </c>
      <c r="F45" s="234">
        <f>B45*$F$44</f>
        <v>0</v>
      </c>
      <c r="G45" s="234">
        <f>B45*$G$44</f>
        <v>0</v>
      </c>
      <c r="H45" s="107"/>
      <c r="I45" s="107"/>
      <c r="K45" s="242">
        <f>M45+N45+O45+P45</f>
        <v>0</v>
      </c>
      <c r="L45" s="242">
        <f t="shared" ref="L45:L56" si="45">C45</f>
        <v>0</v>
      </c>
      <c r="M45" s="242"/>
      <c r="N45" s="242"/>
      <c r="O45" s="242"/>
      <c r="P45" s="242"/>
      <c r="Q45" s="242">
        <f>S45+T45+U45+V45</f>
        <v>0</v>
      </c>
      <c r="R45" s="242">
        <f>D45</f>
        <v>0</v>
      </c>
      <c r="S45" s="242"/>
      <c r="T45" s="242"/>
      <c r="U45" s="242"/>
      <c r="V45" s="242"/>
      <c r="W45" s="242">
        <f>Y45+Z45+AA45+AB45</f>
        <v>0</v>
      </c>
      <c r="X45" s="242">
        <f>E45</f>
        <v>0</v>
      </c>
      <c r="Y45" s="242"/>
      <c r="Z45" s="242"/>
      <c r="AA45" s="242"/>
      <c r="AB45" s="242"/>
      <c r="AC45" s="242">
        <f>AE45+AF45+AG45+AH45</f>
        <v>0</v>
      </c>
      <c r="AD45" s="242">
        <f>K45</f>
        <v>0</v>
      </c>
      <c r="AE45" s="242"/>
      <c r="AF45" s="242"/>
      <c r="AG45" s="242"/>
      <c r="AH45" s="242"/>
      <c r="AI45" s="242">
        <f>AK45+AL45+AM45+AN45</f>
        <v>0</v>
      </c>
      <c r="AJ45" s="242">
        <f>G45</f>
        <v>0</v>
      </c>
      <c r="AK45" s="242"/>
      <c r="AL45" s="242"/>
      <c r="AM45" s="242"/>
      <c r="AN45" s="242"/>
    </row>
    <row r="46" spans="1:40">
      <c r="A46" s="109" t="s">
        <v>66</v>
      </c>
      <c r="B46" s="110"/>
      <c r="C46" s="228">
        <f>B46*$C$44</f>
        <v>0</v>
      </c>
      <c r="D46" s="235">
        <f>B46*$D$44</f>
        <v>0</v>
      </c>
      <c r="E46" s="235">
        <f>B46*$E$44</f>
        <v>0</v>
      </c>
      <c r="F46" s="235">
        <f>B46*$F$44</f>
        <v>0</v>
      </c>
      <c r="G46" s="235">
        <f>B46*$G$44</f>
        <v>0</v>
      </c>
      <c r="H46" s="107"/>
      <c r="I46" s="107"/>
      <c r="K46" s="242">
        <f>M46+N46+O46+P46</f>
        <v>0</v>
      </c>
      <c r="L46" s="242">
        <f t="shared" si="45"/>
        <v>0</v>
      </c>
      <c r="M46" s="242"/>
      <c r="N46" s="242"/>
      <c r="O46" s="242"/>
      <c r="P46" s="242"/>
      <c r="Q46" s="242">
        <f>S46+T46+U46+V46</f>
        <v>0</v>
      </c>
      <c r="R46" s="242">
        <f t="shared" ref="R46:R57" si="46">D46</f>
        <v>0</v>
      </c>
      <c r="S46" s="242"/>
      <c r="T46" s="242"/>
      <c r="U46" s="242"/>
      <c r="V46" s="242"/>
      <c r="W46" s="242">
        <f>Y46+Z46+AA46+AB46</f>
        <v>0</v>
      </c>
      <c r="X46" s="242">
        <f>E46</f>
        <v>0</v>
      </c>
      <c r="Y46" s="242"/>
      <c r="Z46" s="242"/>
      <c r="AA46" s="242"/>
      <c r="AB46" s="242"/>
      <c r="AC46" s="242">
        <f>AE46+AF46+AG46+AH46</f>
        <v>0</v>
      </c>
      <c r="AD46" s="242">
        <f>K46</f>
        <v>0</v>
      </c>
      <c r="AE46" s="242"/>
      <c r="AF46" s="242"/>
      <c r="AG46" s="242"/>
      <c r="AH46" s="242"/>
      <c r="AI46" s="242">
        <f>AK46+AL46+AM46+AN46</f>
        <v>0</v>
      </c>
      <c r="AJ46" s="242">
        <f t="shared" ref="AJ46:AJ55" si="47">G46</f>
        <v>0</v>
      </c>
      <c r="AK46" s="242"/>
      <c r="AL46" s="242"/>
      <c r="AM46" s="242"/>
      <c r="AN46" s="242"/>
    </row>
    <row r="47" spans="1:40">
      <c r="A47" s="109" t="s">
        <v>67</v>
      </c>
      <c r="B47" s="110"/>
      <c r="C47" s="228">
        <f t="shared" ref="C47:C55" si="48">B47*$C$44</f>
        <v>0</v>
      </c>
      <c r="D47" s="235">
        <f t="shared" ref="D47:D55" si="49">B47*$D$44</f>
        <v>0</v>
      </c>
      <c r="E47" s="235">
        <f t="shared" ref="E47:E55" si="50">B47*$E$44</f>
        <v>0</v>
      </c>
      <c r="F47" s="235">
        <f t="shared" ref="F47:F55" si="51">B47*$F$44</f>
        <v>0</v>
      </c>
      <c r="G47" s="235">
        <f t="shared" ref="G47:G55" si="52">B47*$G$44</f>
        <v>0</v>
      </c>
      <c r="H47" s="107"/>
      <c r="I47" s="107"/>
      <c r="K47" s="242">
        <f t="shared" ref="K47:K56" si="53">M47+N47+O47+P47</f>
        <v>0</v>
      </c>
      <c r="L47" s="242">
        <f t="shared" si="45"/>
        <v>0</v>
      </c>
      <c r="M47" s="242"/>
      <c r="N47" s="242"/>
      <c r="O47" s="242"/>
      <c r="P47" s="242"/>
      <c r="Q47" s="242">
        <f t="shared" ref="Q47:Q55" si="54">S47+T47+U47+V47</f>
        <v>0</v>
      </c>
      <c r="R47" s="242">
        <f t="shared" si="46"/>
        <v>0</v>
      </c>
      <c r="S47" s="242"/>
      <c r="T47" s="242"/>
      <c r="U47" s="242"/>
      <c r="V47" s="242"/>
      <c r="W47" s="242">
        <f t="shared" ref="W47:W55" si="55">Y47+Z47+AA47+AB47</f>
        <v>0</v>
      </c>
      <c r="X47" s="242">
        <f t="shared" ref="X47:X55" si="56">E47</f>
        <v>0</v>
      </c>
      <c r="Y47" s="242"/>
      <c r="Z47" s="242"/>
      <c r="AA47" s="242"/>
      <c r="AB47" s="242"/>
      <c r="AC47" s="242">
        <f t="shared" ref="AC47:AC55" si="57">AE47+AF47+AG47+AH47</f>
        <v>0</v>
      </c>
      <c r="AD47" s="242">
        <f t="shared" ref="AD47:AD55" si="58">K47</f>
        <v>0</v>
      </c>
      <c r="AE47" s="242"/>
      <c r="AF47" s="242"/>
      <c r="AG47" s="242"/>
      <c r="AH47" s="242"/>
      <c r="AI47" s="242">
        <f t="shared" ref="AI47:AI55" si="59">AK47+AL47+AM47+AN47</f>
        <v>0</v>
      </c>
      <c r="AJ47" s="242">
        <f t="shared" si="47"/>
        <v>0</v>
      </c>
      <c r="AK47" s="242"/>
      <c r="AL47" s="242"/>
      <c r="AM47" s="242"/>
      <c r="AN47" s="242"/>
    </row>
    <row r="48" spans="1:40">
      <c r="A48" s="109" t="s">
        <v>68</v>
      </c>
      <c r="B48" s="110"/>
      <c r="C48" s="228">
        <f t="shared" si="48"/>
        <v>0</v>
      </c>
      <c r="D48" s="235">
        <f t="shared" si="49"/>
        <v>0</v>
      </c>
      <c r="E48" s="235">
        <f t="shared" si="50"/>
        <v>0</v>
      </c>
      <c r="F48" s="235">
        <f t="shared" si="51"/>
        <v>0</v>
      </c>
      <c r="G48" s="235">
        <f t="shared" si="52"/>
        <v>0</v>
      </c>
      <c r="H48" s="107"/>
      <c r="I48" s="107"/>
      <c r="K48" s="242">
        <f t="shared" si="53"/>
        <v>0</v>
      </c>
      <c r="L48" s="242">
        <f t="shared" si="45"/>
        <v>0</v>
      </c>
      <c r="M48" s="242"/>
      <c r="N48" s="242"/>
      <c r="O48" s="242"/>
      <c r="P48" s="242"/>
      <c r="Q48" s="242">
        <f t="shared" si="54"/>
        <v>0</v>
      </c>
      <c r="R48" s="242">
        <f t="shared" si="46"/>
        <v>0</v>
      </c>
      <c r="S48" s="242"/>
      <c r="T48" s="242"/>
      <c r="U48" s="242"/>
      <c r="V48" s="242"/>
      <c r="W48" s="242">
        <f t="shared" si="55"/>
        <v>0</v>
      </c>
      <c r="X48" s="242">
        <f t="shared" si="56"/>
        <v>0</v>
      </c>
      <c r="Y48" s="242"/>
      <c r="Z48" s="242"/>
      <c r="AA48" s="242"/>
      <c r="AB48" s="242"/>
      <c r="AC48" s="242">
        <f t="shared" si="57"/>
        <v>0</v>
      </c>
      <c r="AD48" s="242">
        <f t="shared" si="58"/>
        <v>0</v>
      </c>
      <c r="AE48" s="242"/>
      <c r="AF48" s="242"/>
      <c r="AG48" s="242"/>
      <c r="AH48" s="242"/>
      <c r="AI48" s="242">
        <f t="shared" si="59"/>
        <v>0</v>
      </c>
      <c r="AJ48" s="242">
        <f t="shared" si="47"/>
        <v>0</v>
      </c>
      <c r="AK48" s="242"/>
      <c r="AL48" s="242"/>
      <c r="AM48" s="242"/>
      <c r="AN48" s="242"/>
    </row>
    <row r="49" spans="1:40">
      <c r="A49" s="109" t="s">
        <v>69</v>
      </c>
      <c r="B49" s="110"/>
      <c r="C49" s="228">
        <f t="shared" si="48"/>
        <v>0</v>
      </c>
      <c r="D49" s="235">
        <f t="shared" si="49"/>
        <v>0</v>
      </c>
      <c r="E49" s="235">
        <f t="shared" si="50"/>
        <v>0</v>
      </c>
      <c r="F49" s="235">
        <f t="shared" si="51"/>
        <v>0</v>
      </c>
      <c r="G49" s="235">
        <f t="shared" si="52"/>
        <v>0</v>
      </c>
      <c r="H49" s="107"/>
      <c r="I49" s="107"/>
      <c r="K49" s="242">
        <f t="shared" si="53"/>
        <v>0</v>
      </c>
      <c r="L49" s="242">
        <f t="shared" si="45"/>
        <v>0</v>
      </c>
      <c r="M49" s="242"/>
      <c r="N49" s="242"/>
      <c r="O49" s="242"/>
      <c r="P49" s="242"/>
      <c r="Q49" s="242">
        <f>S49+T49+U49+V49</f>
        <v>0</v>
      </c>
      <c r="R49" s="242">
        <f>D49</f>
        <v>0</v>
      </c>
      <c r="S49" s="242"/>
      <c r="T49" s="242"/>
      <c r="U49" s="242"/>
      <c r="V49" s="242"/>
      <c r="W49" s="242">
        <f>Y49+Z49+AA49+AB49</f>
        <v>0</v>
      </c>
      <c r="X49" s="242">
        <f t="shared" si="56"/>
        <v>0</v>
      </c>
      <c r="Y49" s="242"/>
      <c r="Z49" s="242"/>
      <c r="AA49" s="242"/>
      <c r="AB49" s="242"/>
      <c r="AC49" s="242">
        <f>AE49+AF49+AG49+AH49</f>
        <v>0</v>
      </c>
      <c r="AD49" s="242">
        <f t="shared" si="58"/>
        <v>0</v>
      </c>
      <c r="AE49" s="242"/>
      <c r="AF49" s="242"/>
      <c r="AG49" s="242"/>
      <c r="AH49" s="242"/>
      <c r="AI49" s="242">
        <f>AK49+AL49+AM49+AN49</f>
        <v>0</v>
      </c>
      <c r="AJ49" s="242">
        <f t="shared" si="47"/>
        <v>0</v>
      </c>
      <c r="AK49" s="242"/>
      <c r="AL49" s="242"/>
      <c r="AM49" s="242"/>
      <c r="AN49" s="242"/>
    </row>
    <row r="50" spans="1:40">
      <c r="A50" s="109" t="s">
        <v>70</v>
      </c>
      <c r="B50" s="110"/>
      <c r="C50" s="228">
        <f t="shared" si="48"/>
        <v>0</v>
      </c>
      <c r="D50" s="235">
        <f t="shared" si="49"/>
        <v>0</v>
      </c>
      <c r="E50" s="235">
        <f t="shared" si="50"/>
        <v>0</v>
      </c>
      <c r="F50" s="235">
        <f t="shared" si="51"/>
        <v>0</v>
      </c>
      <c r="G50" s="235">
        <f t="shared" si="52"/>
        <v>0</v>
      </c>
      <c r="H50" s="107"/>
      <c r="I50" s="107"/>
      <c r="K50" s="242">
        <f t="shared" si="53"/>
        <v>0</v>
      </c>
      <c r="L50" s="242">
        <f t="shared" si="45"/>
        <v>0</v>
      </c>
      <c r="M50" s="242"/>
      <c r="N50" s="242"/>
      <c r="O50" s="242"/>
      <c r="P50" s="242"/>
      <c r="Q50" s="242">
        <f t="shared" ref="Q50:Q58" si="60">S50+T50+U50+V50</f>
        <v>0</v>
      </c>
      <c r="R50" s="242">
        <f t="shared" ref="R50:R58" si="61">D50</f>
        <v>0</v>
      </c>
      <c r="S50" s="242"/>
      <c r="T50" s="242"/>
      <c r="U50" s="242"/>
      <c r="V50" s="242"/>
      <c r="W50" s="242">
        <f t="shared" ref="W50:W58" si="62">Y50+Z50+AA50+AB50</f>
        <v>0</v>
      </c>
      <c r="X50" s="242">
        <f t="shared" si="56"/>
        <v>0</v>
      </c>
      <c r="Y50" s="242"/>
      <c r="Z50" s="242"/>
      <c r="AA50" s="242"/>
      <c r="AB50" s="242"/>
      <c r="AC50" s="242">
        <f t="shared" ref="AC50:AC58" si="63">AE50+AF50+AG50+AH50</f>
        <v>0</v>
      </c>
      <c r="AD50" s="242">
        <f t="shared" si="58"/>
        <v>0</v>
      </c>
      <c r="AE50" s="242"/>
      <c r="AF50" s="242"/>
      <c r="AG50" s="242"/>
      <c r="AH50" s="242"/>
      <c r="AI50" s="242">
        <f t="shared" ref="AI50:AI58" si="64">AK50+AL50+AM50+AN50</f>
        <v>0</v>
      </c>
      <c r="AJ50" s="242">
        <f t="shared" si="47"/>
        <v>0</v>
      </c>
      <c r="AK50" s="242"/>
      <c r="AL50" s="242"/>
      <c r="AM50" s="242"/>
      <c r="AN50" s="242"/>
    </row>
    <row r="51" spans="1:40">
      <c r="A51" s="109" t="s">
        <v>71</v>
      </c>
      <c r="B51" s="110"/>
      <c r="C51" s="228">
        <f t="shared" si="48"/>
        <v>0</v>
      </c>
      <c r="D51" s="235">
        <f t="shared" si="49"/>
        <v>0</v>
      </c>
      <c r="E51" s="235">
        <f t="shared" si="50"/>
        <v>0</v>
      </c>
      <c r="F51" s="235">
        <f t="shared" si="51"/>
        <v>0</v>
      </c>
      <c r="G51" s="235">
        <f t="shared" si="52"/>
        <v>0</v>
      </c>
      <c r="H51" s="107"/>
      <c r="I51" s="107"/>
      <c r="K51" s="242">
        <f t="shared" si="53"/>
        <v>0</v>
      </c>
      <c r="L51" s="242">
        <f t="shared" si="45"/>
        <v>0</v>
      </c>
      <c r="M51" s="242"/>
      <c r="N51" s="242"/>
      <c r="O51" s="242"/>
      <c r="P51" s="242"/>
      <c r="Q51" s="242">
        <f t="shared" si="60"/>
        <v>0</v>
      </c>
      <c r="R51" s="242">
        <f t="shared" si="61"/>
        <v>0</v>
      </c>
      <c r="S51" s="242"/>
      <c r="T51" s="242"/>
      <c r="U51" s="242"/>
      <c r="V51" s="242"/>
      <c r="W51" s="242">
        <f t="shared" si="62"/>
        <v>0</v>
      </c>
      <c r="X51" s="242">
        <f t="shared" si="56"/>
        <v>0</v>
      </c>
      <c r="Y51" s="242"/>
      <c r="Z51" s="242"/>
      <c r="AA51" s="242"/>
      <c r="AB51" s="242"/>
      <c r="AC51" s="242">
        <f t="shared" si="63"/>
        <v>0</v>
      </c>
      <c r="AD51" s="242">
        <f t="shared" si="58"/>
        <v>0</v>
      </c>
      <c r="AE51" s="242"/>
      <c r="AF51" s="242"/>
      <c r="AG51" s="242"/>
      <c r="AH51" s="242"/>
      <c r="AI51" s="242">
        <f t="shared" si="64"/>
        <v>0</v>
      </c>
      <c r="AJ51" s="242">
        <f t="shared" si="47"/>
        <v>0</v>
      </c>
      <c r="AK51" s="242"/>
      <c r="AL51" s="242"/>
      <c r="AM51" s="242"/>
      <c r="AN51" s="242"/>
    </row>
    <row r="52" spans="1:40">
      <c r="A52" s="109" t="s">
        <v>72</v>
      </c>
      <c r="B52" s="110"/>
      <c r="C52" s="228">
        <f t="shared" si="48"/>
        <v>0</v>
      </c>
      <c r="D52" s="235">
        <f t="shared" si="49"/>
        <v>0</v>
      </c>
      <c r="E52" s="235">
        <f t="shared" si="50"/>
        <v>0</v>
      </c>
      <c r="F52" s="235">
        <f t="shared" si="51"/>
        <v>0</v>
      </c>
      <c r="G52" s="235">
        <f t="shared" si="52"/>
        <v>0</v>
      </c>
      <c r="H52" s="107"/>
      <c r="I52" s="107"/>
      <c r="K52" s="242">
        <f t="shared" si="53"/>
        <v>0</v>
      </c>
      <c r="L52" s="242">
        <f t="shared" si="45"/>
        <v>0</v>
      </c>
      <c r="M52" s="242"/>
      <c r="N52" s="242"/>
      <c r="O52" s="242"/>
      <c r="P52" s="242"/>
      <c r="Q52" s="242">
        <f t="shared" si="60"/>
        <v>0</v>
      </c>
      <c r="R52" s="242">
        <f t="shared" si="61"/>
        <v>0</v>
      </c>
      <c r="S52" s="242"/>
      <c r="T52" s="242"/>
      <c r="U52" s="242"/>
      <c r="V52" s="242"/>
      <c r="W52" s="242">
        <f t="shared" si="62"/>
        <v>0</v>
      </c>
      <c r="X52" s="242">
        <f t="shared" si="56"/>
        <v>0</v>
      </c>
      <c r="Y52" s="242"/>
      <c r="Z52" s="242"/>
      <c r="AA52" s="242"/>
      <c r="AB52" s="242"/>
      <c r="AC52" s="242">
        <f t="shared" si="63"/>
        <v>0</v>
      </c>
      <c r="AD52" s="242">
        <f t="shared" si="58"/>
        <v>0</v>
      </c>
      <c r="AE52" s="242"/>
      <c r="AF52" s="242"/>
      <c r="AG52" s="242"/>
      <c r="AH52" s="242"/>
      <c r="AI52" s="242">
        <f t="shared" si="64"/>
        <v>0</v>
      </c>
      <c r="AJ52" s="242">
        <f t="shared" si="47"/>
        <v>0</v>
      </c>
      <c r="AK52" s="242"/>
      <c r="AL52" s="242"/>
      <c r="AM52" s="242"/>
      <c r="AN52" s="242"/>
    </row>
    <row r="53" spans="1:40">
      <c r="A53" s="109" t="s">
        <v>73</v>
      </c>
      <c r="B53" s="110"/>
      <c r="C53" s="228">
        <f t="shared" si="48"/>
        <v>0</v>
      </c>
      <c r="D53" s="235">
        <f t="shared" si="49"/>
        <v>0</v>
      </c>
      <c r="E53" s="235">
        <f t="shared" si="50"/>
        <v>0</v>
      </c>
      <c r="F53" s="235">
        <f t="shared" si="51"/>
        <v>0</v>
      </c>
      <c r="G53" s="235">
        <f t="shared" si="52"/>
        <v>0</v>
      </c>
      <c r="H53" s="107"/>
      <c r="I53" s="107"/>
      <c r="K53" s="242">
        <f t="shared" si="53"/>
        <v>0</v>
      </c>
      <c r="L53" s="242">
        <f t="shared" si="45"/>
        <v>0</v>
      </c>
      <c r="M53" s="243"/>
      <c r="N53" s="243"/>
      <c r="O53" s="242"/>
      <c r="P53" s="242"/>
      <c r="Q53" s="242">
        <f t="shared" si="60"/>
        <v>0</v>
      </c>
      <c r="R53" s="242">
        <f t="shared" si="61"/>
        <v>0</v>
      </c>
      <c r="S53" s="243"/>
      <c r="T53" s="243"/>
      <c r="U53" s="242"/>
      <c r="V53" s="242"/>
      <c r="W53" s="242">
        <f t="shared" si="62"/>
        <v>0</v>
      </c>
      <c r="X53" s="242">
        <f t="shared" si="56"/>
        <v>0</v>
      </c>
      <c r="Y53" s="243"/>
      <c r="Z53" s="243"/>
      <c r="AA53" s="242"/>
      <c r="AB53" s="242"/>
      <c r="AC53" s="242">
        <f t="shared" si="63"/>
        <v>0</v>
      </c>
      <c r="AD53" s="242">
        <f t="shared" si="58"/>
        <v>0</v>
      </c>
      <c r="AE53" s="243"/>
      <c r="AF53" s="243"/>
      <c r="AG53" s="242"/>
      <c r="AH53" s="242"/>
      <c r="AI53" s="242">
        <f t="shared" si="64"/>
        <v>0</v>
      </c>
      <c r="AJ53" s="242">
        <f t="shared" si="47"/>
        <v>0</v>
      </c>
      <c r="AK53" s="243"/>
      <c r="AL53" s="243"/>
      <c r="AM53" s="242"/>
      <c r="AN53" s="242"/>
    </row>
    <row r="54" spans="1:40">
      <c r="A54" s="109" t="s">
        <v>74</v>
      </c>
      <c r="B54" s="110"/>
      <c r="C54" s="228">
        <f t="shared" si="48"/>
        <v>0</v>
      </c>
      <c r="D54" s="235">
        <f t="shared" si="49"/>
        <v>0</v>
      </c>
      <c r="E54" s="235">
        <f t="shared" si="50"/>
        <v>0</v>
      </c>
      <c r="F54" s="235">
        <f t="shared" si="51"/>
        <v>0</v>
      </c>
      <c r="G54" s="235">
        <f t="shared" si="52"/>
        <v>0</v>
      </c>
      <c r="H54" s="107"/>
      <c r="I54" s="107"/>
      <c r="K54" s="242">
        <f>M54+N54+O54+P54</f>
        <v>0</v>
      </c>
      <c r="L54" s="242">
        <f t="shared" si="45"/>
        <v>0</v>
      </c>
      <c r="M54" s="242"/>
      <c r="N54" s="242"/>
      <c r="O54" s="242"/>
      <c r="P54" s="242"/>
      <c r="Q54" s="242">
        <f>S54+T54+U54+V54</f>
        <v>0</v>
      </c>
      <c r="R54" s="242">
        <f>D54</f>
        <v>0</v>
      </c>
      <c r="S54" s="242"/>
      <c r="T54" s="242"/>
      <c r="U54" s="242"/>
      <c r="V54" s="242"/>
      <c r="W54" s="242">
        <f>Y54+Z54+AA54+AB54</f>
        <v>0</v>
      </c>
      <c r="X54" s="242">
        <f t="shared" si="56"/>
        <v>0</v>
      </c>
      <c r="Y54" s="242"/>
      <c r="Z54" s="242"/>
      <c r="AA54" s="242"/>
      <c r="AB54" s="242"/>
      <c r="AC54" s="242">
        <f>AE54+AF54+AG54+AH54</f>
        <v>0</v>
      </c>
      <c r="AD54" s="242">
        <f t="shared" si="58"/>
        <v>0</v>
      </c>
      <c r="AE54" s="242"/>
      <c r="AF54" s="242"/>
      <c r="AG54" s="242"/>
      <c r="AH54" s="242"/>
      <c r="AI54" s="242">
        <f>AK54+AL54+AM54+AN54</f>
        <v>0</v>
      </c>
      <c r="AJ54" s="242">
        <f t="shared" si="47"/>
        <v>0</v>
      </c>
      <c r="AK54" s="242"/>
      <c r="AL54" s="242"/>
      <c r="AM54" s="242"/>
      <c r="AN54" s="242"/>
    </row>
    <row r="55" spans="1:40">
      <c r="A55" s="109" t="s">
        <v>75</v>
      </c>
      <c r="B55" s="110"/>
      <c r="C55" s="228">
        <f t="shared" si="48"/>
        <v>0</v>
      </c>
      <c r="D55" s="235">
        <f t="shared" si="49"/>
        <v>0</v>
      </c>
      <c r="E55" s="235">
        <f t="shared" si="50"/>
        <v>0</v>
      </c>
      <c r="F55" s="235">
        <f t="shared" si="51"/>
        <v>0</v>
      </c>
      <c r="G55" s="235">
        <f t="shared" si="52"/>
        <v>0</v>
      </c>
      <c r="H55" s="107"/>
      <c r="I55" s="107"/>
      <c r="K55" s="242">
        <f t="shared" si="53"/>
        <v>0</v>
      </c>
      <c r="L55" s="242">
        <f t="shared" si="45"/>
        <v>0</v>
      </c>
      <c r="M55" s="242"/>
      <c r="N55" s="242"/>
      <c r="O55" s="242"/>
      <c r="P55" s="242"/>
      <c r="Q55" s="242">
        <f t="shared" ref="Q55:Q58" si="65">S55+T55+U55+V55</f>
        <v>0</v>
      </c>
      <c r="R55" s="242">
        <f t="shared" ref="R55:R58" si="66">D55</f>
        <v>0</v>
      </c>
      <c r="S55" s="242"/>
      <c r="T55" s="242"/>
      <c r="U55" s="242"/>
      <c r="V55" s="242"/>
      <c r="W55" s="242">
        <f t="shared" ref="W55:W58" si="67">Y55+Z55+AA55+AB55</f>
        <v>0</v>
      </c>
      <c r="X55" s="242">
        <f t="shared" si="56"/>
        <v>0</v>
      </c>
      <c r="Y55" s="242"/>
      <c r="Z55" s="242"/>
      <c r="AA55" s="242"/>
      <c r="AB55" s="242"/>
      <c r="AC55" s="242">
        <f t="shared" ref="AC55:AC58" si="68">AE55+AF55+AG55+AH55</f>
        <v>0</v>
      </c>
      <c r="AD55" s="242">
        <f t="shared" si="58"/>
        <v>0</v>
      </c>
      <c r="AE55" s="242"/>
      <c r="AF55" s="242"/>
      <c r="AG55" s="242"/>
      <c r="AH55" s="242"/>
      <c r="AI55" s="242">
        <f t="shared" ref="AI55:AI58" si="69">AK55+AL55+AM55+AN55</f>
        <v>0</v>
      </c>
      <c r="AJ55" s="242">
        <f t="shared" si="47"/>
        <v>0</v>
      </c>
      <c r="AK55" s="242"/>
      <c r="AL55" s="242"/>
      <c r="AM55" s="242"/>
      <c r="AN55" s="242"/>
    </row>
    <row r="56" spans="1:40">
      <c r="A56" s="111" t="s">
        <v>76</v>
      </c>
      <c r="B56" s="112"/>
      <c r="C56" s="228">
        <f>B56*$C$44</f>
        <v>0</v>
      </c>
      <c r="D56" s="232">
        <f>B56*$D$44</f>
        <v>0</v>
      </c>
      <c r="E56" s="232">
        <f>B56*$E$44</f>
        <v>0</v>
      </c>
      <c r="F56" s="232">
        <f>B56*$F$44</f>
        <v>0</v>
      </c>
      <c r="G56" s="232">
        <f>B56*$G$44</f>
        <v>0</v>
      </c>
      <c r="H56" s="107"/>
      <c r="I56" s="107"/>
      <c r="K56" s="244">
        <f t="shared" si="53"/>
        <v>0</v>
      </c>
      <c r="L56" s="244">
        <f t="shared" si="45"/>
        <v>0</v>
      </c>
      <c r="M56" s="244"/>
      <c r="N56" s="244"/>
      <c r="O56" s="244"/>
      <c r="P56" s="244"/>
      <c r="Q56" s="244">
        <f>S56+T56+U56+V56</f>
        <v>0</v>
      </c>
      <c r="R56" s="244">
        <f t="shared" si="66"/>
        <v>0</v>
      </c>
      <c r="S56" s="244"/>
      <c r="T56" s="244"/>
      <c r="U56" s="244"/>
      <c r="V56" s="244"/>
      <c r="W56" s="244">
        <f>Y56+Z56+AA56+AB56</f>
        <v>0</v>
      </c>
      <c r="X56" s="244">
        <f>E56</f>
        <v>0</v>
      </c>
      <c r="Y56" s="244"/>
      <c r="Z56" s="244"/>
      <c r="AA56" s="244"/>
      <c r="AB56" s="244"/>
      <c r="AC56" s="244">
        <f>AE56+AF56+AG56+AH56</f>
        <v>0</v>
      </c>
      <c r="AD56" s="244">
        <f>K56</f>
        <v>0</v>
      </c>
      <c r="AE56" s="244"/>
      <c r="AF56" s="244"/>
      <c r="AG56" s="244"/>
      <c r="AH56" s="244"/>
      <c r="AI56" s="244">
        <f>AK56+AL56+AM56+AN56</f>
        <v>0</v>
      </c>
      <c r="AJ56" s="244">
        <f>G56</f>
        <v>0</v>
      </c>
      <c r="AK56" s="244"/>
      <c r="AL56" s="244"/>
      <c r="AM56" s="244"/>
      <c r="AN56" s="244"/>
    </row>
    <row r="57" spans="1:40">
      <c r="A57" s="114" t="s">
        <v>96</v>
      </c>
      <c r="B57" s="115">
        <f>SUM(B45:B56)</f>
        <v>0</v>
      </c>
      <c r="C57" s="230">
        <f>SUM(C45:C56)</f>
        <v>0</v>
      </c>
      <c r="D57" s="236">
        <f>SUM(D45:D56)</f>
        <v>0</v>
      </c>
      <c r="E57" s="236">
        <f>SUM(E45:E56)</f>
        <v>0</v>
      </c>
      <c r="F57" s="236">
        <f>SUM(F45:F56)</f>
        <v>0</v>
      </c>
      <c r="G57" s="236">
        <f>SUM(G45:G56)</f>
        <v>0</v>
      </c>
      <c r="H57" s="107"/>
      <c r="I57" s="107"/>
      <c r="K57" s="245">
        <f>SUM(K45:K56)</f>
        <v>0</v>
      </c>
      <c r="L57" s="245">
        <f>SUM(L45:L56)</f>
        <v>0</v>
      </c>
      <c r="M57" s="245">
        <f>SUM(M45:M56)</f>
        <v>0</v>
      </c>
      <c r="N57" s="245">
        <f>SUM(N45:N56)</f>
        <v>0</v>
      </c>
      <c r="O57" s="245">
        <f>SUM(O45:O56)</f>
        <v>0</v>
      </c>
      <c r="P57" s="245">
        <f>SUM(P45:P56)</f>
        <v>0</v>
      </c>
      <c r="Q57" s="245">
        <f>SUM(Q45:Q56)</f>
        <v>0</v>
      </c>
      <c r="R57" s="245">
        <f>SUM(R45:R56)</f>
        <v>0</v>
      </c>
      <c r="S57" s="245">
        <f>SUM(S45:S56)</f>
        <v>0</v>
      </c>
      <c r="T57" s="245">
        <f>SUM(T45:T56)</f>
        <v>0</v>
      </c>
      <c r="U57" s="245">
        <f>SUM(U45:U56)</f>
        <v>0</v>
      </c>
      <c r="V57" s="245">
        <f>SUM(V45:V56)</f>
        <v>0</v>
      </c>
      <c r="W57" s="245">
        <f>SUM(W45:W56)</f>
        <v>0</v>
      </c>
      <c r="X57" s="245">
        <f>SUM(X45:X56)</f>
        <v>0</v>
      </c>
      <c r="Y57" s="245">
        <f>SUM(Y45:Y56)</f>
        <v>0</v>
      </c>
      <c r="Z57" s="245">
        <f>SUM(Z45:Z56)</f>
        <v>0</v>
      </c>
      <c r="AA57" s="245">
        <f>SUM(AA45:AA56)</f>
        <v>0</v>
      </c>
      <c r="AB57" s="245">
        <f>SUM(AB45:AB56)</f>
        <v>0</v>
      </c>
      <c r="AC57" s="245">
        <f>SUM(AC45:AC56)</f>
        <v>0</v>
      </c>
      <c r="AD57" s="245">
        <f>SUM(AD45:AD56)</f>
        <v>0</v>
      </c>
      <c r="AE57" s="245">
        <f>SUM(AE45:AE56)</f>
        <v>0</v>
      </c>
      <c r="AF57" s="245">
        <f>SUM(AF45:AF56)</f>
        <v>0</v>
      </c>
      <c r="AG57" s="245">
        <f>SUM(AG45:AG56)</f>
        <v>0</v>
      </c>
      <c r="AH57" s="245">
        <f>SUM(AH45:AH56)</f>
        <v>0</v>
      </c>
      <c r="AI57" s="245">
        <f>SUM(AI45:AI56)</f>
        <v>0</v>
      </c>
      <c r="AJ57" s="245">
        <f>SUM(AJ45:AJ56)</f>
        <v>0</v>
      </c>
      <c r="AK57" s="245">
        <f>SUM(AK45:AK56)</f>
        <v>0</v>
      </c>
      <c r="AL57" s="245">
        <f>SUM(AL45:AL56)</f>
        <v>0</v>
      </c>
      <c r="AM57" s="245">
        <f>SUM(AM45:AM56)</f>
        <v>0</v>
      </c>
      <c r="AN57" s="245">
        <f>SUM(AN45:AN56)</f>
        <v>0</v>
      </c>
    </row>
    <row r="58" spans="1:40">
      <c r="A58" s="117"/>
      <c r="B58" s="121"/>
      <c r="C58" s="102"/>
      <c r="J58" s="98" t="s">
        <v>97</v>
      </c>
      <c r="O58" s="245">
        <f>O57*$J$59</f>
        <v>0</v>
      </c>
      <c r="P58" s="245">
        <f>P57*$J$59</f>
        <v>0</v>
      </c>
      <c r="U58" s="245">
        <f>U57*$J$59</f>
        <v>0</v>
      </c>
      <c r="V58" s="245">
        <f>V57*$J$59</f>
        <v>0</v>
      </c>
      <c r="AA58" s="245">
        <f>AA57*$J$59</f>
        <v>0</v>
      </c>
      <c r="AB58" s="245">
        <f>AB57*$J$59</f>
        <v>0</v>
      </c>
      <c r="AG58" s="245">
        <f>AG57*$J$59</f>
        <v>0</v>
      </c>
      <c r="AH58" s="245">
        <f>AH57*$J$59</f>
        <v>0</v>
      </c>
      <c r="AM58" s="245">
        <f>AM57*$J$59</f>
        <v>0</v>
      </c>
      <c r="AN58" s="245">
        <f>AN57*$J$59</f>
        <v>0</v>
      </c>
    </row>
    <row r="59" spans="1:40" ht="19.5">
      <c r="A59" s="119" ph="1"/>
      <c r="B59" s="120"/>
      <c r="C59" s="102"/>
      <c r="J59" s="98">
        <v>1000</v>
      </c>
      <c r="K59" s="98" t="s">
        <v>98</v>
      </c>
    </row>
    <row r="60" spans="1:40">
      <c r="A60" s="119"/>
      <c r="B60" s="120"/>
      <c r="C60" s="102"/>
    </row>
    <row r="61" spans="1:40">
      <c r="C61" s="98" t="s">
        <v>127</v>
      </c>
      <c r="D61" s="98" t="s">
        <v>126</v>
      </c>
      <c r="E61" s="98" t="s">
        <v>128</v>
      </c>
      <c r="F61" s="98" t="s">
        <v>124</v>
      </c>
      <c r="G61" s="98" t="s">
        <v>125</v>
      </c>
    </row>
    <row r="62" spans="1:40">
      <c r="B62" s="98" t="s">
        <v>104</v>
      </c>
      <c r="K62" s="98" t="s">
        <v>85</v>
      </c>
    </row>
    <row r="63" spans="1:40">
      <c r="A63" s="99" t="s">
        <v>103</v>
      </c>
      <c r="K63" s="98" t="s">
        <v>86</v>
      </c>
      <c r="Q63" s="98" t="s">
        <v>87</v>
      </c>
      <c r="W63" s="101" t="s">
        <v>88</v>
      </c>
      <c r="Z63" s="101"/>
      <c r="AA63" s="101"/>
      <c r="AC63" s="98" t="s">
        <v>89</v>
      </c>
      <c r="AI63" s="98" t="s">
        <v>90</v>
      </c>
    </row>
    <row r="64" spans="1:40">
      <c r="B64" s="102" t="s">
        <v>105</v>
      </c>
      <c r="C64" s="102">
        <f>C62/10</f>
        <v>0</v>
      </c>
      <c r="D64" s="102">
        <f>D62/10</f>
        <v>0</v>
      </c>
      <c r="E64" s="102">
        <f>E62/10</f>
        <v>0</v>
      </c>
      <c r="F64" s="102">
        <f>F62/10</f>
        <v>0</v>
      </c>
      <c r="G64" s="102">
        <f>G62/10</f>
        <v>0</v>
      </c>
      <c r="H64" s="98" t="s">
        <v>106</v>
      </c>
      <c r="K64" s="241" t="s">
        <v>91</v>
      </c>
      <c r="L64" s="241" t="s">
        <v>92</v>
      </c>
      <c r="M64" s="241" t="s">
        <v>93</v>
      </c>
      <c r="N64" s="241" t="s">
        <v>94</v>
      </c>
      <c r="O64" s="241" t="s">
        <v>129</v>
      </c>
      <c r="P64" s="241" t="s">
        <v>130</v>
      </c>
      <c r="Q64" s="241" t="s">
        <v>131</v>
      </c>
      <c r="R64" s="241" t="s">
        <v>92</v>
      </c>
      <c r="S64" s="241" t="s">
        <v>93</v>
      </c>
      <c r="T64" s="241" t="s">
        <v>94</v>
      </c>
      <c r="U64" s="241" t="s">
        <v>129</v>
      </c>
      <c r="V64" s="241" t="s">
        <v>130</v>
      </c>
      <c r="W64" s="241" t="s">
        <v>91</v>
      </c>
      <c r="X64" s="248" t="s">
        <v>92</v>
      </c>
      <c r="Y64" s="241" t="s">
        <v>93</v>
      </c>
      <c r="Z64" s="241" t="s">
        <v>94</v>
      </c>
      <c r="AA64" s="241" t="s">
        <v>129</v>
      </c>
      <c r="AB64" s="241" t="s">
        <v>130</v>
      </c>
      <c r="AC64" s="241" t="s">
        <v>91</v>
      </c>
      <c r="AD64" s="248" t="s">
        <v>92</v>
      </c>
      <c r="AE64" s="241" t="s">
        <v>93</v>
      </c>
      <c r="AF64" s="241" t="s">
        <v>94</v>
      </c>
      <c r="AG64" s="241" t="s">
        <v>129</v>
      </c>
      <c r="AH64" s="241" t="s">
        <v>130</v>
      </c>
      <c r="AI64" s="241" t="s">
        <v>91</v>
      </c>
      <c r="AJ64" s="248" t="s">
        <v>92</v>
      </c>
      <c r="AK64" s="241" t="s">
        <v>93</v>
      </c>
      <c r="AL64" s="241" t="s">
        <v>94</v>
      </c>
      <c r="AM64" s="241" t="s">
        <v>129</v>
      </c>
      <c r="AN64" s="241" t="s">
        <v>130</v>
      </c>
    </row>
    <row r="65" spans="1:40">
      <c r="A65" s="105" t="s">
        <v>95</v>
      </c>
      <c r="B65" s="106"/>
      <c r="C65" s="237">
        <f>B65*$C$64</f>
        <v>0</v>
      </c>
      <c r="D65" s="234">
        <f>B65*$D$64</f>
        <v>0</v>
      </c>
      <c r="E65" s="234">
        <f>B65*$E$64</f>
        <v>0</v>
      </c>
      <c r="F65" s="234">
        <f>B65*$F$64</f>
        <v>0</v>
      </c>
      <c r="G65" s="239">
        <f>B65*$G$64</f>
        <v>0</v>
      </c>
      <c r="H65" s="107"/>
      <c r="I65" s="107"/>
      <c r="K65" s="242">
        <f>M65+N65+O65+P65</f>
        <v>0</v>
      </c>
      <c r="L65" s="242">
        <f t="shared" ref="L65:L76" si="70">C65</f>
        <v>0</v>
      </c>
      <c r="M65" s="242"/>
      <c r="N65" s="242"/>
      <c r="O65" s="242"/>
      <c r="P65" s="242"/>
      <c r="Q65" s="242">
        <f>S65+T65+U65+V65</f>
        <v>0</v>
      </c>
      <c r="R65" s="242">
        <f>D65</f>
        <v>0</v>
      </c>
      <c r="S65" s="242"/>
      <c r="T65" s="242"/>
      <c r="U65" s="242"/>
      <c r="V65" s="242"/>
      <c r="W65" s="242">
        <f>Y65+Z65+AA65+AB65</f>
        <v>0</v>
      </c>
      <c r="X65" s="242">
        <f>E65</f>
        <v>0</v>
      </c>
      <c r="Y65" s="242"/>
      <c r="Z65" s="242"/>
      <c r="AA65" s="242"/>
      <c r="AB65" s="242"/>
      <c r="AC65" s="242">
        <f>AE65+AF65+AG65+AH65</f>
        <v>0</v>
      </c>
      <c r="AD65" s="242">
        <f>K65</f>
        <v>0</v>
      </c>
      <c r="AE65" s="242"/>
      <c r="AF65" s="242"/>
      <c r="AG65" s="242"/>
      <c r="AH65" s="242"/>
      <c r="AI65" s="242">
        <f>AK65+AL65+AM65+AN65</f>
        <v>0</v>
      </c>
      <c r="AJ65" s="108">
        <f>G65</f>
        <v>0</v>
      </c>
      <c r="AK65" s="242"/>
      <c r="AL65" s="242"/>
      <c r="AM65" s="242"/>
      <c r="AN65" s="242"/>
    </row>
    <row r="66" spans="1:40">
      <c r="A66" s="109" t="s">
        <v>66</v>
      </c>
      <c r="B66" s="110"/>
      <c r="C66" s="228">
        <f>B66*$C$64</f>
        <v>0</v>
      </c>
      <c r="D66" s="228">
        <f>B66*$D$64</f>
        <v>0</v>
      </c>
      <c r="E66" s="235">
        <f>B66*$E$64</f>
        <v>0</v>
      </c>
      <c r="F66" s="235">
        <f>B66*$F$64</f>
        <v>0</v>
      </c>
      <c r="G66" s="235">
        <f>B66*$G$64</f>
        <v>0</v>
      </c>
      <c r="H66" s="107"/>
      <c r="I66" s="107"/>
      <c r="K66" s="242">
        <f>M66+N66+O66+P66</f>
        <v>0</v>
      </c>
      <c r="L66" s="242">
        <f t="shared" si="70"/>
        <v>0</v>
      </c>
      <c r="M66" s="242"/>
      <c r="N66" s="242"/>
      <c r="O66" s="242"/>
      <c r="P66" s="242"/>
      <c r="Q66" s="242">
        <f>S66+T66+U66+V66</f>
        <v>0</v>
      </c>
      <c r="R66" s="242">
        <f t="shared" ref="R66:R77" si="71">D66</f>
        <v>0</v>
      </c>
      <c r="S66" s="242"/>
      <c r="T66" s="242"/>
      <c r="U66" s="242"/>
      <c r="V66" s="242"/>
      <c r="W66" s="242">
        <f>Y66+Z66+AA66+AB66</f>
        <v>0</v>
      </c>
      <c r="X66" s="242">
        <f>E66</f>
        <v>0</v>
      </c>
      <c r="Y66" s="242"/>
      <c r="Z66" s="242"/>
      <c r="AA66" s="242"/>
      <c r="AB66" s="242"/>
      <c r="AC66" s="242">
        <f>AE66+AF66+AG66+AH66</f>
        <v>0</v>
      </c>
      <c r="AD66" s="242">
        <f>K66</f>
        <v>0</v>
      </c>
      <c r="AE66" s="242"/>
      <c r="AF66" s="242"/>
      <c r="AG66" s="242"/>
      <c r="AH66" s="242"/>
      <c r="AI66" s="242">
        <f>AK66+AL66+AM66+AN66</f>
        <v>0</v>
      </c>
      <c r="AJ66" s="108">
        <f t="shared" ref="AJ65:AJ76" si="72">G66</f>
        <v>0</v>
      </c>
      <c r="AK66" s="242"/>
      <c r="AL66" s="242"/>
      <c r="AM66" s="242"/>
      <c r="AN66" s="242"/>
    </row>
    <row r="67" spans="1:40">
      <c r="A67" s="109" t="s">
        <v>67</v>
      </c>
      <c r="B67" s="110"/>
      <c r="C67" s="228">
        <f t="shared" ref="C67:C75" si="73">B67*$C$64</f>
        <v>0</v>
      </c>
      <c r="D67" s="228">
        <f t="shared" ref="D67:D75" si="74">B67*$D$64</f>
        <v>0</v>
      </c>
      <c r="E67" s="235">
        <f t="shared" ref="E67:E75" si="75">B67*$E$64</f>
        <v>0</v>
      </c>
      <c r="F67" s="235">
        <f t="shared" ref="F67:F75" si="76">B67*$F$64</f>
        <v>0</v>
      </c>
      <c r="G67" s="235">
        <f>B67*$G$64</f>
        <v>0</v>
      </c>
      <c r="H67" s="107"/>
      <c r="I67" s="107"/>
      <c r="K67" s="242">
        <f t="shared" ref="K67:K76" si="77">M67+N67+O67+P67</f>
        <v>0</v>
      </c>
      <c r="L67" s="242">
        <f t="shared" si="70"/>
        <v>0</v>
      </c>
      <c r="M67" s="242"/>
      <c r="N67" s="242"/>
      <c r="O67" s="242"/>
      <c r="P67" s="242"/>
      <c r="Q67" s="242">
        <f t="shared" ref="Q67:Q75" si="78">S67+T67+U67+V67</f>
        <v>0</v>
      </c>
      <c r="R67" s="242">
        <f t="shared" si="71"/>
        <v>0</v>
      </c>
      <c r="S67" s="242"/>
      <c r="T67" s="242"/>
      <c r="U67" s="242"/>
      <c r="V67" s="242"/>
      <c r="W67" s="242">
        <f t="shared" ref="W67:W75" si="79">Y67+Z67+AA67+AB67</f>
        <v>0</v>
      </c>
      <c r="X67" s="242">
        <f t="shared" ref="X67:X75" si="80">E67</f>
        <v>0</v>
      </c>
      <c r="Y67" s="242"/>
      <c r="Z67" s="242"/>
      <c r="AA67" s="242"/>
      <c r="AB67" s="242"/>
      <c r="AC67" s="242">
        <f t="shared" ref="AC67:AC75" si="81">AE67+AF67+AG67+AH67</f>
        <v>0</v>
      </c>
      <c r="AD67" s="242">
        <f t="shared" ref="AD67:AD75" si="82">K67</f>
        <v>0</v>
      </c>
      <c r="AE67" s="242"/>
      <c r="AF67" s="242"/>
      <c r="AG67" s="242"/>
      <c r="AH67" s="242"/>
      <c r="AI67" s="242">
        <f t="shared" ref="AI67:AI75" si="83">AK67+AL67+AM67+AN67</f>
        <v>0</v>
      </c>
      <c r="AJ67" s="108">
        <f t="shared" si="72"/>
        <v>0</v>
      </c>
      <c r="AK67" s="242"/>
      <c r="AL67" s="242"/>
      <c r="AM67" s="242"/>
      <c r="AN67" s="242"/>
    </row>
    <row r="68" spans="1:40">
      <c r="A68" s="109" t="s">
        <v>68</v>
      </c>
      <c r="B68" s="110"/>
      <c r="C68" s="228">
        <f t="shared" si="73"/>
        <v>0</v>
      </c>
      <c r="D68" s="228">
        <f t="shared" si="74"/>
        <v>0</v>
      </c>
      <c r="E68" s="235">
        <f t="shared" si="75"/>
        <v>0</v>
      </c>
      <c r="F68" s="235">
        <f t="shared" si="76"/>
        <v>0</v>
      </c>
      <c r="G68" s="235">
        <f t="shared" ref="G68:G76" si="84">B68*$G$64</f>
        <v>0</v>
      </c>
      <c r="H68" s="107"/>
      <c r="I68" s="107"/>
      <c r="K68" s="242">
        <f t="shared" si="77"/>
        <v>0</v>
      </c>
      <c r="L68" s="242">
        <f t="shared" si="70"/>
        <v>0</v>
      </c>
      <c r="M68" s="242"/>
      <c r="N68" s="242"/>
      <c r="O68" s="242"/>
      <c r="P68" s="242"/>
      <c r="Q68" s="242">
        <f t="shared" si="78"/>
        <v>0</v>
      </c>
      <c r="R68" s="242">
        <f t="shared" si="71"/>
        <v>0</v>
      </c>
      <c r="S68" s="242"/>
      <c r="T68" s="242"/>
      <c r="U68" s="242"/>
      <c r="V68" s="242"/>
      <c r="W68" s="242">
        <f t="shared" si="79"/>
        <v>0</v>
      </c>
      <c r="X68" s="242">
        <f t="shared" si="80"/>
        <v>0</v>
      </c>
      <c r="Y68" s="242"/>
      <c r="Z68" s="242"/>
      <c r="AA68" s="242"/>
      <c r="AB68" s="242"/>
      <c r="AC68" s="242">
        <f t="shared" si="81"/>
        <v>0</v>
      </c>
      <c r="AD68" s="242">
        <f t="shared" si="82"/>
        <v>0</v>
      </c>
      <c r="AE68" s="242"/>
      <c r="AF68" s="242"/>
      <c r="AG68" s="242"/>
      <c r="AH68" s="242"/>
      <c r="AI68" s="242">
        <f t="shared" si="83"/>
        <v>0</v>
      </c>
      <c r="AJ68" s="108">
        <f t="shared" si="72"/>
        <v>0</v>
      </c>
      <c r="AK68" s="242"/>
      <c r="AL68" s="242"/>
      <c r="AM68" s="242"/>
      <c r="AN68" s="242"/>
    </row>
    <row r="69" spans="1:40">
      <c r="A69" s="109" t="s">
        <v>69</v>
      </c>
      <c r="B69" s="110"/>
      <c r="C69" s="228">
        <f t="shared" si="73"/>
        <v>0</v>
      </c>
      <c r="D69" s="228">
        <f t="shared" si="74"/>
        <v>0</v>
      </c>
      <c r="E69" s="235">
        <f t="shared" si="75"/>
        <v>0</v>
      </c>
      <c r="F69" s="235">
        <f t="shared" si="76"/>
        <v>0</v>
      </c>
      <c r="G69" s="235">
        <f t="shared" si="84"/>
        <v>0</v>
      </c>
      <c r="H69" s="107"/>
      <c r="I69" s="107"/>
      <c r="K69" s="242">
        <f t="shared" si="77"/>
        <v>0</v>
      </c>
      <c r="L69" s="242">
        <f t="shared" si="70"/>
        <v>0</v>
      </c>
      <c r="M69" s="242"/>
      <c r="N69" s="242"/>
      <c r="O69" s="242"/>
      <c r="P69" s="242"/>
      <c r="Q69" s="242">
        <f>S69+T69+U69+V69</f>
        <v>0</v>
      </c>
      <c r="R69" s="242">
        <f>D69</f>
        <v>0</v>
      </c>
      <c r="S69" s="242"/>
      <c r="T69" s="242"/>
      <c r="U69" s="242"/>
      <c r="V69" s="242"/>
      <c r="W69" s="242">
        <f>Y69+Z69+AA69+AB69</f>
        <v>0</v>
      </c>
      <c r="X69" s="242">
        <f t="shared" si="80"/>
        <v>0</v>
      </c>
      <c r="Y69" s="242"/>
      <c r="Z69" s="242"/>
      <c r="AA69" s="242"/>
      <c r="AB69" s="242"/>
      <c r="AC69" s="242">
        <f>AE69+AF69+AG69+AH69</f>
        <v>0</v>
      </c>
      <c r="AD69" s="242">
        <f t="shared" si="82"/>
        <v>0</v>
      </c>
      <c r="AE69" s="242"/>
      <c r="AF69" s="242"/>
      <c r="AG69" s="242"/>
      <c r="AH69" s="242"/>
      <c r="AI69" s="242">
        <f>AK69+AL69+AM69+AN69</f>
        <v>0</v>
      </c>
      <c r="AJ69" s="108">
        <f t="shared" si="72"/>
        <v>0</v>
      </c>
      <c r="AK69" s="242"/>
      <c r="AL69" s="242"/>
      <c r="AM69" s="242"/>
      <c r="AN69" s="242"/>
    </row>
    <row r="70" spans="1:40">
      <c r="A70" s="109" t="s">
        <v>70</v>
      </c>
      <c r="B70" s="110"/>
      <c r="C70" s="228">
        <f t="shared" si="73"/>
        <v>0</v>
      </c>
      <c r="D70" s="228">
        <f t="shared" si="74"/>
        <v>0</v>
      </c>
      <c r="E70" s="235">
        <f t="shared" si="75"/>
        <v>0</v>
      </c>
      <c r="F70" s="235">
        <f t="shared" si="76"/>
        <v>0</v>
      </c>
      <c r="G70" s="235">
        <f t="shared" si="84"/>
        <v>0</v>
      </c>
      <c r="H70" s="107"/>
      <c r="I70" s="107"/>
      <c r="K70" s="242">
        <f t="shared" si="77"/>
        <v>0</v>
      </c>
      <c r="L70" s="242">
        <f t="shared" si="70"/>
        <v>0</v>
      </c>
      <c r="M70" s="242"/>
      <c r="N70" s="242"/>
      <c r="O70" s="242"/>
      <c r="P70" s="242"/>
      <c r="Q70" s="242">
        <f t="shared" ref="Q70:Q78" si="85">S70+T70+U70+V70</f>
        <v>0</v>
      </c>
      <c r="R70" s="242">
        <f t="shared" ref="R70:R78" si="86">D70</f>
        <v>0</v>
      </c>
      <c r="S70" s="242"/>
      <c r="T70" s="242"/>
      <c r="U70" s="242"/>
      <c r="V70" s="242"/>
      <c r="W70" s="242">
        <f t="shared" ref="W70:W78" si="87">Y70+Z70+AA70+AB70</f>
        <v>0</v>
      </c>
      <c r="X70" s="242">
        <f t="shared" si="80"/>
        <v>0</v>
      </c>
      <c r="Y70" s="242"/>
      <c r="Z70" s="242"/>
      <c r="AA70" s="242"/>
      <c r="AB70" s="242"/>
      <c r="AC70" s="242">
        <f t="shared" ref="AC70:AC78" si="88">AE70+AF70+AG70+AH70</f>
        <v>0</v>
      </c>
      <c r="AD70" s="242">
        <f t="shared" si="82"/>
        <v>0</v>
      </c>
      <c r="AE70" s="242"/>
      <c r="AF70" s="242"/>
      <c r="AG70" s="242"/>
      <c r="AH70" s="242"/>
      <c r="AI70" s="242">
        <f t="shared" ref="AI70:AI77" si="89">AK70+AL70+AM70+AN70</f>
        <v>0</v>
      </c>
      <c r="AJ70" s="108">
        <f t="shared" si="72"/>
        <v>0</v>
      </c>
      <c r="AK70" s="242"/>
      <c r="AL70" s="242"/>
      <c r="AM70" s="242"/>
      <c r="AN70" s="242"/>
    </row>
    <row r="71" spans="1:40">
      <c r="A71" s="109" t="s">
        <v>71</v>
      </c>
      <c r="B71" s="110"/>
      <c r="C71" s="228">
        <f t="shared" si="73"/>
        <v>0</v>
      </c>
      <c r="D71" s="228">
        <f t="shared" si="74"/>
        <v>0</v>
      </c>
      <c r="E71" s="235">
        <f t="shared" si="75"/>
        <v>0</v>
      </c>
      <c r="F71" s="235">
        <f t="shared" si="76"/>
        <v>0</v>
      </c>
      <c r="G71" s="235">
        <f t="shared" si="84"/>
        <v>0</v>
      </c>
      <c r="H71" s="107"/>
      <c r="I71" s="107"/>
      <c r="K71" s="242">
        <f t="shared" si="77"/>
        <v>0</v>
      </c>
      <c r="L71" s="242">
        <f t="shared" si="70"/>
        <v>0</v>
      </c>
      <c r="M71" s="242"/>
      <c r="N71" s="242"/>
      <c r="O71" s="242"/>
      <c r="P71" s="242"/>
      <c r="Q71" s="242">
        <f t="shared" si="85"/>
        <v>0</v>
      </c>
      <c r="R71" s="242">
        <f t="shared" si="86"/>
        <v>0</v>
      </c>
      <c r="S71" s="242"/>
      <c r="T71" s="242"/>
      <c r="U71" s="242"/>
      <c r="V71" s="242"/>
      <c r="W71" s="242">
        <f t="shared" si="87"/>
        <v>0</v>
      </c>
      <c r="X71" s="242">
        <f t="shared" si="80"/>
        <v>0</v>
      </c>
      <c r="Y71" s="242"/>
      <c r="Z71" s="242"/>
      <c r="AA71" s="242"/>
      <c r="AB71" s="242"/>
      <c r="AC71" s="242">
        <f t="shared" si="88"/>
        <v>0</v>
      </c>
      <c r="AD71" s="242">
        <f t="shared" si="82"/>
        <v>0</v>
      </c>
      <c r="AE71" s="242"/>
      <c r="AF71" s="242"/>
      <c r="AG71" s="242"/>
      <c r="AH71" s="242"/>
      <c r="AI71" s="242">
        <f t="shared" si="89"/>
        <v>0</v>
      </c>
      <c r="AJ71" s="108">
        <f t="shared" si="72"/>
        <v>0</v>
      </c>
      <c r="AK71" s="242"/>
      <c r="AL71" s="242"/>
      <c r="AM71" s="242"/>
      <c r="AN71" s="242"/>
    </row>
    <row r="72" spans="1:40">
      <c r="A72" s="109" t="s">
        <v>72</v>
      </c>
      <c r="B72" s="110"/>
      <c r="C72" s="228">
        <f t="shared" si="73"/>
        <v>0</v>
      </c>
      <c r="D72" s="228">
        <f t="shared" si="74"/>
        <v>0</v>
      </c>
      <c r="E72" s="235">
        <f t="shared" si="75"/>
        <v>0</v>
      </c>
      <c r="F72" s="235">
        <f t="shared" si="76"/>
        <v>0</v>
      </c>
      <c r="G72" s="235">
        <f t="shared" si="84"/>
        <v>0</v>
      </c>
      <c r="H72" s="107"/>
      <c r="I72" s="107"/>
      <c r="K72" s="242">
        <f t="shared" si="77"/>
        <v>0</v>
      </c>
      <c r="L72" s="242">
        <f t="shared" si="70"/>
        <v>0</v>
      </c>
      <c r="M72" s="242"/>
      <c r="N72" s="242"/>
      <c r="O72" s="242"/>
      <c r="P72" s="242"/>
      <c r="Q72" s="242">
        <f t="shared" si="85"/>
        <v>0</v>
      </c>
      <c r="R72" s="242">
        <f t="shared" si="86"/>
        <v>0</v>
      </c>
      <c r="S72" s="242"/>
      <c r="T72" s="242"/>
      <c r="U72" s="242"/>
      <c r="V72" s="242"/>
      <c r="W72" s="242">
        <f t="shared" si="87"/>
        <v>0</v>
      </c>
      <c r="X72" s="242">
        <f t="shared" si="80"/>
        <v>0</v>
      </c>
      <c r="Y72" s="242"/>
      <c r="Z72" s="242"/>
      <c r="AA72" s="242"/>
      <c r="AB72" s="242"/>
      <c r="AC72" s="242">
        <f t="shared" si="88"/>
        <v>0</v>
      </c>
      <c r="AD72" s="242">
        <f t="shared" si="82"/>
        <v>0</v>
      </c>
      <c r="AE72" s="242"/>
      <c r="AF72" s="242"/>
      <c r="AG72" s="242"/>
      <c r="AH72" s="242"/>
      <c r="AI72" s="242">
        <f t="shared" si="89"/>
        <v>0</v>
      </c>
      <c r="AJ72" s="108">
        <f t="shared" si="72"/>
        <v>0</v>
      </c>
      <c r="AK72" s="242"/>
      <c r="AL72" s="242"/>
      <c r="AM72" s="242"/>
      <c r="AN72" s="242"/>
    </row>
    <row r="73" spans="1:40">
      <c r="A73" s="109" t="s">
        <v>73</v>
      </c>
      <c r="B73" s="110"/>
      <c r="C73" s="228">
        <f t="shared" si="73"/>
        <v>0</v>
      </c>
      <c r="D73" s="228">
        <f t="shared" si="74"/>
        <v>0</v>
      </c>
      <c r="E73" s="235">
        <f t="shared" si="75"/>
        <v>0</v>
      </c>
      <c r="F73" s="235">
        <f t="shared" si="76"/>
        <v>0</v>
      </c>
      <c r="G73" s="235">
        <f t="shared" si="84"/>
        <v>0</v>
      </c>
      <c r="H73" s="107"/>
      <c r="I73" s="107"/>
      <c r="K73" s="242">
        <f t="shared" si="77"/>
        <v>0</v>
      </c>
      <c r="L73" s="242">
        <f t="shared" si="70"/>
        <v>0</v>
      </c>
      <c r="M73" s="243"/>
      <c r="N73" s="243"/>
      <c r="O73" s="242"/>
      <c r="P73" s="242"/>
      <c r="Q73" s="242">
        <f t="shared" si="85"/>
        <v>0</v>
      </c>
      <c r="R73" s="242">
        <f t="shared" si="86"/>
        <v>0</v>
      </c>
      <c r="S73" s="243"/>
      <c r="T73" s="243"/>
      <c r="U73" s="242"/>
      <c r="V73" s="242"/>
      <c r="W73" s="242">
        <f t="shared" si="87"/>
        <v>0</v>
      </c>
      <c r="X73" s="242">
        <f t="shared" si="80"/>
        <v>0</v>
      </c>
      <c r="Y73" s="243"/>
      <c r="Z73" s="243"/>
      <c r="AA73" s="242"/>
      <c r="AB73" s="242"/>
      <c r="AC73" s="242">
        <f t="shared" si="88"/>
        <v>0</v>
      </c>
      <c r="AD73" s="242">
        <f t="shared" si="82"/>
        <v>0</v>
      </c>
      <c r="AE73" s="243"/>
      <c r="AF73" s="243"/>
      <c r="AG73" s="242"/>
      <c r="AH73" s="242"/>
      <c r="AI73" s="242">
        <f t="shared" si="89"/>
        <v>0</v>
      </c>
      <c r="AJ73" s="108">
        <f t="shared" si="72"/>
        <v>0</v>
      </c>
      <c r="AK73" s="243"/>
      <c r="AL73" s="243"/>
      <c r="AM73" s="242"/>
      <c r="AN73" s="242"/>
    </row>
    <row r="74" spans="1:40">
      <c r="A74" s="109" t="s">
        <v>74</v>
      </c>
      <c r="B74" s="110"/>
      <c r="C74" s="228">
        <f t="shared" si="73"/>
        <v>0</v>
      </c>
      <c r="D74" s="228">
        <f t="shared" si="74"/>
        <v>0</v>
      </c>
      <c r="E74" s="235">
        <f t="shared" si="75"/>
        <v>0</v>
      </c>
      <c r="F74" s="235">
        <f t="shared" si="76"/>
        <v>0</v>
      </c>
      <c r="G74" s="235">
        <f t="shared" si="84"/>
        <v>0</v>
      </c>
      <c r="H74" s="107"/>
      <c r="I74" s="107"/>
      <c r="K74" s="242">
        <f>M74+N74+O74+P74</f>
        <v>0</v>
      </c>
      <c r="L74" s="242">
        <f t="shared" si="70"/>
        <v>0</v>
      </c>
      <c r="M74" s="242"/>
      <c r="N74" s="242"/>
      <c r="O74" s="242"/>
      <c r="P74" s="242"/>
      <c r="Q74" s="242">
        <f>S74+T74+U74+V74</f>
        <v>0</v>
      </c>
      <c r="R74" s="242">
        <f>D74</f>
        <v>0</v>
      </c>
      <c r="S74" s="242"/>
      <c r="T74" s="242"/>
      <c r="U74" s="242"/>
      <c r="V74" s="242"/>
      <c r="W74" s="242">
        <f>Y74+Z74+AA74+AB74</f>
        <v>0</v>
      </c>
      <c r="X74" s="242">
        <f t="shared" si="80"/>
        <v>0</v>
      </c>
      <c r="Y74" s="242"/>
      <c r="Z74" s="242"/>
      <c r="AA74" s="242"/>
      <c r="AB74" s="242"/>
      <c r="AC74" s="242">
        <f>AE74+AF74+AG74+AH74</f>
        <v>0</v>
      </c>
      <c r="AD74" s="242">
        <f t="shared" si="82"/>
        <v>0</v>
      </c>
      <c r="AE74" s="242"/>
      <c r="AF74" s="242"/>
      <c r="AG74" s="242"/>
      <c r="AH74" s="242"/>
      <c r="AI74" s="242">
        <f>AK74+AL74+AM74+AN74</f>
        <v>0</v>
      </c>
      <c r="AJ74" s="108">
        <f t="shared" si="72"/>
        <v>0</v>
      </c>
      <c r="AK74" s="242"/>
      <c r="AL74" s="242"/>
      <c r="AM74" s="242"/>
      <c r="AN74" s="242"/>
    </row>
    <row r="75" spans="1:40">
      <c r="A75" s="109" t="s">
        <v>75</v>
      </c>
      <c r="B75" s="110"/>
      <c r="C75" s="228">
        <f t="shared" si="73"/>
        <v>0</v>
      </c>
      <c r="D75" s="228">
        <f t="shared" si="74"/>
        <v>0</v>
      </c>
      <c r="E75" s="235">
        <f t="shared" si="75"/>
        <v>0</v>
      </c>
      <c r="F75" s="235">
        <f t="shared" si="76"/>
        <v>0</v>
      </c>
      <c r="G75" s="235">
        <f t="shared" si="84"/>
        <v>0</v>
      </c>
      <c r="H75" s="107"/>
      <c r="I75" s="107"/>
      <c r="K75" s="242">
        <f t="shared" si="77"/>
        <v>0</v>
      </c>
      <c r="L75" s="242">
        <f t="shared" si="70"/>
        <v>0</v>
      </c>
      <c r="M75" s="242"/>
      <c r="N75" s="242"/>
      <c r="O75" s="242"/>
      <c r="P75" s="242"/>
      <c r="Q75" s="242">
        <f t="shared" ref="Q75:Q78" si="90">S75+T75+U75+V75</f>
        <v>0</v>
      </c>
      <c r="R75" s="242">
        <f t="shared" ref="R75:R78" si="91">D75</f>
        <v>0</v>
      </c>
      <c r="S75" s="242"/>
      <c r="T75" s="242"/>
      <c r="U75" s="242"/>
      <c r="V75" s="242"/>
      <c r="W75" s="242">
        <f t="shared" ref="W75:W78" si="92">Y75+Z75+AA75+AB75</f>
        <v>0</v>
      </c>
      <c r="X75" s="242">
        <f t="shared" si="80"/>
        <v>0</v>
      </c>
      <c r="Y75" s="242"/>
      <c r="Z75" s="242"/>
      <c r="AA75" s="242"/>
      <c r="AB75" s="242"/>
      <c r="AC75" s="242">
        <f t="shared" ref="AC75:AC78" si="93">AE75+AF75+AG75+AH75</f>
        <v>0</v>
      </c>
      <c r="AD75" s="242">
        <f t="shared" si="82"/>
        <v>0</v>
      </c>
      <c r="AE75" s="242"/>
      <c r="AF75" s="242"/>
      <c r="AG75" s="242"/>
      <c r="AH75" s="242"/>
      <c r="AI75" s="242">
        <f t="shared" ref="AI75:AI77" si="94">AK75+AL75+AM75+AN75</f>
        <v>0</v>
      </c>
      <c r="AJ75" s="108">
        <f t="shared" si="72"/>
        <v>0</v>
      </c>
      <c r="AK75" s="242"/>
      <c r="AL75" s="242"/>
      <c r="AM75" s="242"/>
      <c r="AN75" s="242"/>
    </row>
    <row r="76" spans="1:40">
      <c r="A76" s="111" t="s">
        <v>76</v>
      </c>
      <c r="B76" s="112"/>
      <c r="C76" s="228">
        <f>B76*$C$44</f>
        <v>0</v>
      </c>
      <c r="D76" s="232">
        <f>B76*$D$64</f>
        <v>0</v>
      </c>
      <c r="E76" s="232">
        <f>B76*$E$64</f>
        <v>0</v>
      </c>
      <c r="F76" s="232">
        <f>B76*$F$64</f>
        <v>0</v>
      </c>
      <c r="G76" s="232">
        <f t="shared" si="84"/>
        <v>0</v>
      </c>
      <c r="H76" s="107"/>
      <c r="I76" s="107"/>
      <c r="K76" s="244">
        <f t="shared" si="77"/>
        <v>0</v>
      </c>
      <c r="L76" s="244">
        <f t="shared" si="70"/>
        <v>0</v>
      </c>
      <c r="M76" s="244"/>
      <c r="N76" s="244"/>
      <c r="O76" s="244"/>
      <c r="P76" s="244"/>
      <c r="Q76" s="244">
        <f>S76+T76+U76+V76</f>
        <v>0</v>
      </c>
      <c r="R76" s="244">
        <f t="shared" si="91"/>
        <v>0</v>
      </c>
      <c r="S76" s="244"/>
      <c r="T76" s="244"/>
      <c r="U76" s="244"/>
      <c r="V76" s="244"/>
      <c r="W76" s="244">
        <f>Y76+Z76+AA76+AB76</f>
        <v>0</v>
      </c>
      <c r="X76" s="244">
        <f>E76</f>
        <v>0</v>
      </c>
      <c r="Y76" s="244"/>
      <c r="Z76" s="244"/>
      <c r="AA76" s="244"/>
      <c r="AB76" s="244"/>
      <c r="AC76" s="244">
        <f>AE76+AF76+AG76+AH76</f>
        <v>0</v>
      </c>
      <c r="AD76" s="244">
        <f>K76</f>
        <v>0</v>
      </c>
      <c r="AE76" s="244"/>
      <c r="AF76" s="244"/>
      <c r="AG76" s="244"/>
      <c r="AH76" s="244"/>
      <c r="AI76" s="244">
        <f>AK76+AL76+AM76+AN76</f>
        <v>0</v>
      </c>
      <c r="AJ76" s="113">
        <f t="shared" si="72"/>
        <v>0</v>
      </c>
      <c r="AK76" s="244"/>
      <c r="AL76" s="244"/>
      <c r="AM76" s="244"/>
      <c r="AN76" s="244"/>
    </row>
    <row r="77" spans="1:40">
      <c r="A77" s="114" t="s">
        <v>96</v>
      </c>
      <c r="B77" s="115">
        <f>SUM(B65:B76)</f>
        <v>0</v>
      </c>
      <c r="C77" s="230">
        <f>SUM(C65:C76)</f>
        <v>0</v>
      </c>
      <c r="D77" s="236">
        <f>SUM(D65:D76)</f>
        <v>0</v>
      </c>
      <c r="E77" s="236">
        <f>SUM(E65:E76)</f>
        <v>0</v>
      </c>
      <c r="F77" s="236">
        <f>SUM(F65:F76)</f>
        <v>0</v>
      </c>
      <c r="G77" s="236">
        <f>SUM(G65:G76)</f>
        <v>0</v>
      </c>
      <c r="H77" s="107"/>
      <c r="I77" s="107"/>
      <c r="K77" s="245">
        <f>SUM(K65:K76)</f>
        <v>0</v>
      </c>
      <c r="L77" s="245">
        <f>SUM(L65:L76)</f>
        <v>0</v>
      </c>
      <c r="M77" s="245">
        <f>SUM(M65:M76)</f>
        <v>0</v>
      </c>
      <c r="N77" s="245">
        <f>SUM(N65:N76)</f>
        <v>0</v>
      </c>
      <c r="O77" s="245">
        <f>SUM(O65:O76)</f>
        <v>0</v>
      </c>
      <c r="P77" s="245">
        <f>SUM(P65:P76)</f>
        <v>0</v>
      </c>
      <c r="Q77" s="245">
        <f>SUM(Q65:Q76)</f>
        <v>0</v>
      </c>
      <c r="R77" s="245">
        <f>SUM(R65:R76)</f>
        <v>0</v>
      </c>
      <c r="S77" s="245">
        <f>SUM(S65:S76)</f>
        <v>0</v>
      </c>
      <c r="T77" s="245">
        <f>SUM(T65:T76)</f>
        <v>0</v>
      </c>
      <c r="U77" s="245">
        <f>SUM(U65:U76)</f>
        <v>0</v>
      </c>
      <c r="V77" s="245">
        <f>SUM(V65:V76)</f>
        <v>0</v>
      </c>
      <c r="W77" s="245">
        <f>SUM(W65:W76)</f>
        <v>0</v>
      </c>
      <c r="X77" s="245">
        <f>SUM(X65:X76)</f>
        <v>0</v>
      </c>
      <c r="Y77" s="245">
        <f>SUM(Y65:Y76)</f>
        <v>0</v>
      </c>
      <c r="Z77" s="245">
        <f>SUM(Z65:Z76)</f>
        <v>0</v>
      </c>
      <c r="AA77" s="245">
        <f>SUM(AA65:AA76)</f>
        <v>0</v>
      </c>
      <c r="AB77" s="245">
        <f>SUM(AB65:AB76)</f>
        <v>0</v>
      </c>
      <c r="AC77" s="245">
        <f>SUM(AC65:AC76)</f>
        <v>0</v>
      </c>
      <c r="AD77" s="245">
        <f>SUM(AD65:AD76)</f>
        <v>0</v>
      </c>
      <c r="AE77" s="245">
        <f>SUM(AE65:AE76)</f>
        <v>0</v>
      </c>
      <c r="AF77" s="245">
        <f>SUM(AF65:AF76)</f>
        <v>0</v>
      </c>
      <c r="AG77" s="245">
        <f>SUM(AG65:AG76)</f>
        <v>0</v>
      </c>
      <c r="AH77" s="245">
        <f>SUM(AH65:AH76)</f>
        <v>0</v>
      </c>
      <c r="AI77" s="245">
        <f>SUM(AI65:AI76)</f>
        <v>0</v>
      </c>
      <c r="AJ77" s="245">
        <f>SUM(AJ65:AJ76)</f>
        <v>0</v>
      </c>
      <c r="AK77" s="245">
        <f>SUM(AK65:AK76)</f>
        <v>0</v>
      </c>
      <c r="AL77" s="245">
        <f>SUM(AL65:AL76)</f>
        <v>0</v>
      </c>
      <c r="AM77" s="245">
        <f>SUM(AM65:AM76)</f>
        <v>0</v>
      </c>
      <c r="AN77" s="245">
        <f>SUM(AN65:AN76)</f>
        <v>0</v>
      </c>
    </row>
    <row r="78" spans="1:40">
      <c r="A78" s="117"/>
      <c r="B78" s="121"/>
      <c r="C78" s="102"/>
      <c r="J78" s="98" t="s">
        <v>97</v>
      </c>
      <c r="O78" s="245">
        <f>O77*$J$79</f>
        <v>0</v>
      </c>
      <c r="P78" s="245">
        <f>P77*$J$79</f>
        <v>0</v>
      </c>
      <c r="U78" s="245">
        <f>U77*$J$79</f>
        <v>0</v>
      </c>
      <c r="V78" s="245">
        <f>V77*$J$79</f>
        <v>0</v>
      </c>
      <c r="AA78" s="245">
        <f>AA77*$J$79</f>
        <v>0</v>
      </c>
      <c r="AB78" s="245">
        <f>AB77*$J$79</f>
        <v>0</v>
      </c>
      <c r="AG78" s="245">
        <f>AG77*$J$79</f>
        <v>0</v>
      </c>
      <c r="AH78" s="245">
        <f>AH77*$J$79</f>
        <v>0</v>
      </c>
      <c r="AM78" s="245">
        <f>AM77*$J$79</f>
        <v>0</v>
      </c>
      <c r="AN78" s="245">
        <f>AN77*$J$79</f>
        <v>0</v>
      </c>
    </row>
    <row r="79" spans="1:40">
      <c r="A79" s="119"/>
      <c r="B79" s="120"/>
      <c r="C79" s="102"/>
      <c r="J79" s="98">
        <v>1000</v>
      </c>
      <c r="K79" s="98" t="s">
        <v>98</v>
      </c>
    </row>
    <row r="80" spans="1:40">
      <c r="A80" s="119"/>
      <c r="B80" s="120"/>
      <c r="C80" s="102"/>
    </row>
    <row r="81" spans="1:40">
      <c r="C81" s="98" t="s">
        <v>127</v>
      </c>
      <c r="D81" s="98" t="s">
        <v>126</v>
      </c>
      <c r="E81" s="98" t="s">
        <v>128</v>
      </c>
      <c r="F81" s="98" t="s">
        <v>124</v>
      </c>
      <c r="G81" s="98" t="s">
        <v>125</v>
      </c>
    </row>
    <row r="82" spans="1:40">
      <c r="B82" s="98" t="s">
        <v>104</v>
      </c>
      <c r="K82" s="98" t="s">
        <v>85</v>
      </c>
    </row>
    <row r="83" spans="1:40">
      <c r="A83" s="99" t="s">
        <v>103</v>
      </c>
      <c r="K83" s="98" t="s">
        <v>86</v>
      </c>
      <c r="Q83" s="98" t="s">
        <v>87</v>
      </c>
      <c r="W83" s="101" t="s">
        <v>88</v>
      </c>
      <c r="Z83" s="101"/>
      <c r="AA83" s="101"/>
      <c r="AC83" s="98" t="s">
        <v>89</v>
      </c>
      <c r="AI83" s="98" t="s">
        <v>90</v>
      </c>
    </row>
    <row r="84" spans="1:40">
      <c r="B84" s="102" t="s">
        <v>105</v>
      </c>
      <c r="C84" s="102">
        <f>C82/10</f>
        <v>0</v>
      </c>
      <c r="D84" s="102">
        <f>D82/10</f>
        <v>0</v>
      </c>
      <c r="E84" s="102">
        <f>E82/10</f>
        <v>0</v>
      </c>
      <c r="F84" s="102">
        <f>F82/10</f>
        <v>0</v>
      </c>
      <c r="G84" s="102">
        <f>G82/10</f>
        <v>0</v>
      </c>
      <c r="H84" s="98" t="s">
        <v>106</v>
      </c>
      <c r="I84" s="107"/>
      <c r="K84" s="241" t="s">
        <v>91</v>
      </c>
      <c r="L84" s="241" t="s">
        <v>92</v>
      </c>
      <c r="M84" s="241" t="s">
        <v>93</v>
      </c>
      <c r="N84" s="241" t="s">
        <v>94</v>
      </c>
      <c r="O84" s="241" t="s">
        <v>129</v>
      </c>
      <c r="P84" s="241" t="s">
        <v>130</v>
      </c>
      <c r="Q84" s="241" t="s">
        <v>131</v>
      </c>
      <c r="R84" s="241" t="s">
        <v>92</v>
      </c>
      <c r="S84" s="241" t="s">
        <v>93</v>
      </c>
      <c r="T84" s="241" t="s">
        <v>94</v>
      </c>
      <c r="U84" s="241" t="s">
        <v>129</v>
      </c>
      <c r="V84" s="241" t="s">
        <v>130</v>
      </c>
      <c r="W84" s="241" t="s">
        <v>91</v>
      </c>
      <c r="X84" s="248" t="s">
        <v>92</v>
      </c>
      <c r="Y84" s="241" t="s">
        <v>93</v>
      </c>
      <c r="Z84" s="241" t="s">
        <v>94</v>
      </c>
      <c r="AA84" s="241" t="s">
        <v>129</v>
      </c>
      <c r="AB84" s="241" t="s">
        <v>130</v>
      </c>
      <c r="AC84" s="241" t="s">
        <v>91</v>
      </c>
      <c r="AD84" s="248" t="s">
        <v>92</v>
      </c>
      <c r="AE84" s="241" t="s">
        <v>93</v>
      </c>
      <c r="AF84" s="241" t="s">
        <v>94</v>
      </c>
      <c r="AG84" s="241" t="s">
        <v>129</v>
      </c>
      <c r="AH84" s="241" t="s">
        <v>130</v>
      </c>
      <c r="AI84" s="241" t="s">
        <v>91</v>
      </c>
      <c r="AJ84" s="248" t="s">
        <v>92</v>
      </c>
      <c r="AK84" s="241" t="s">
        <v>93</v>
      </c>
      <c r="AL84" s="241" t="s">
        <v>94</v>
      </c>
      <c r="AM84" s="241" t="s">
        <v>129</v>
      </c>
      <c r="AN84" s="241" t="s">
        <v>130</v>
      </c>
    </row>
    <row r="85" spans="1:40">
      <c r="A85" s="105" t="s">
        <v>95</v>
      </c>
      <c r="B85" s="106"/>
      <c r="C85" s="227">
        <f>B85*$C$84</f>
        <v>0</v>
      </c>
      <c r="D85" s="227">
        <f>B85*$D$84</f>
        <v>0</v>
      </c>
      <c r="E85" s="227">
        <f>B85*$E$84</f>
        <v>0</v>
      </c>
      <c r="F85" s="227">
        <f>B85*$F$84</f>
        <v>0</v>
      </c>
      <c r="G85" s="227">
        <f>B85*$G$84</f>
        <v>0</v>
      </c>
      <c r="H85" s="107"/>
      <c r="I85" s="107"/>
      <c r="K85" s="242">
        <f>M85+N85+O85+P85</f>
        <v>0</v>
      </c>
      <c r="L85" s="242">
        <f>C85</f>
        <v>0</v>
      </c>
      <c r="M85" s="242"/>
      <c r="N85" s="242"/>
      <c r="O85" s="242"/>
      <c r="P85" s="242"/>
      <c r="Q85" s="242">
        <f>S85+T85+U85+V85</f>
        <v>0</v>
      </c>
      <c r="R85" s="242">
        <f>D85</f>
        <v>0</v>
      </c>
      <c r="S85" s="242"/>
      <c r="T85" s="242"/>
      <c r="U85" s="242"/>
      <c r="V85" s="242"/>
      <c r="W85" s="242">
        <f>Y85+Z85+AA85+AB85</f>
        <v>0</v>
      </c>
      <c r="X85" s="242">
        <f>E85</f>
        <v>0</v>
      </c>
      <c r="Y85" s="242"/>
      <c r="Z85" s="242"/>
      <c r="AA85" s="242"/>
      <c r="AB85" s="242"/>
      <c r="AC85" s="242">
        <f>AE85+AF85+AG85+AH85</f>
        <v>0</v>
      </c>
      <c r="AD85" s="242">
        <f>K85</f>
        <v>0</v>
      </c>
      <c r="AE85" s="242"/>
      <c r="AF85" s="242"/>
      <c r="AG85" s="242"/>
      <c r="AH85" s="242"/>
      <c r="AI85" s="242">
        <f>AK85+AL85+AM85+AN85</f>
        <v>0</v>
      </c>
      <c r="AJ85" s="108">
        <f>G85</f>
        <v>0</v>
      </c>
      <c r="AK85" s="242"/>
      <c r="AL85" s="242"/>
      <c r="AM85" s="242"/>
      <c r="AN85" s="242"/>
    </row>
    <row r="86" spans="1:40">
      <c r="A86" s="109" t="s">
        <v>66</v>
      </c>
      <c r="B86" s="110"/>
      <c r="C86" s="228">
        <f>B86*$C$84</f>
        <v>0</v>
      </c>
      <c r="D86" s="228">
        <f>B86*$D$84</f>
        <v>0</v>
      </c>
      <c r="E86" s="228">
        <f t="shared" ref="E86:E95" si="95">B86*$E$84</f>
        <v>0</v>
      </c>
      <c r="F86" s="228">
        <f t="shared" ref="F86:F96" si="96">B86*$F$84</f>
        <v>0</v>
      </c>
      <c r="G86" s="228">
        <f>B86*$G$84</f>
        <v>0</v>
      </c>
      <c r="H86" s="107"/>
      <c r="I86" s="107"/>
      <c r="K86" s="242">
        <f>M86+N86+O86+P86</f>
        <v>0</v>
      </c>
      <c r="L86" s="242">
        <f t="shared" ref="L86:L96" si="97">C86</f>
        <v>0</v>
      </c>
      <c r="M86" s="242"/>
      <c r="N86" s="242"/>
      <c r="O86" s="242"/>
      <c r="P86" s="242"/>
      <c r="Q86" s="242">
        <f>S86+T86+U86+V86</f>
        <v>0</v>
      </c>
      <c r="R86" s="242">
        <f t="shared" ref="R86:R97" si="98">D86</f>
        <v>0</v>
      </c>
      <c r="S86" s="242"/>
      <c r="T86" s="242"/>
      <c r="U86" s="242"/>
      <c r="V86" s="242"/>
      <c r="W86" s="242">
        <f>Y86+Z86+AA86+AB86</f>
        <v>0</v>
      </c>
      <c r="X86" s="242">
        <f>E86</f>
        <v>0</v>
      </c>
      <c r="Y86" s="242"/>
      <c r="Z86" s="242"/>
      <c r="AA86" s="242"/>
      <c r="AB86" s="242"/>
      <c r="AC86" s="242">
        <f>AE86+AF86+AG86+AH86</f>
        <v>0</v>
      </c>
      <c r="AD86" s="242">
        <f>K86</f>
        <v>0</v>
      </c>
      <c r="AE86" s="242"/>
      <c r="AF86" s="242"/>
      <c r="AG86" s="242"/>
      <c r="AH86" s="242"/>
      <c r="AI86" s="242">
        <f>AK86+AL86+AM86+AN86</f>
        <v>0</v>
      </c>
      <c r="AJ86" s="108">
        <f t="shared" ref="AJ86:AJ96" si="99">G86</f>
        <v>0</v>
      </c>
      <c r="AK86" s="242"/>
      <c r="AL86" s="242"/>
      <c r="AM86" s="242"/>
      <c r="AN86" s="242"/>
    </row>
    <row r="87" spans="1:40">
      <c r="A87" s="109" t="s">
        <v>67</v>
      </c>
      <c r="B87" s="110"/>
      <c r="C87" s="228">
        <f>B87*$C$84</f>
        <v>0</v>
      </c>
      <c r="D87" s="228">
        <f>B87*$D$84</f>
        <v>0</v>
      </c>
      <c r="E87" s="228">
        <f t="shared" si="95"/>
        <v>0</v>
      </c>
      <c r="F87" s="228">
        <f t="shared" si="96"/>
        <v>0</v>
      </c>
      <c r="G87" s="228">
        <f>B87*$G$84</f>
        <v>0</v>
      </c>
      <c r="H87" s="107"/>
      <c r="I87" s="107"/>
      <c r="K87" s="242">
        <f t="shared" ref="K87:K96" si="100">M87+N87+O87+P87</f>
        <v>0</v>
      </c>
      <c r="L87" s="242">
        <f t="shared" si="97"/>
        <v>0</v>
      </c>
      <c r="M87" s="242"/>
      <c r="N87" s="242"/>
      <c r="O87" s="242"/>
      <c r="P87" s="242"/>
      <c r="Q87" s="242">
        <f t="shared" ref="Q87:Q95" si="101">S87+T87+U87+V87</f>
        <v>0</v>
      </c>
      <c r="R87" s="242">
        <f t="shared" si="98"/>
        <v>0</v>
      </c>
      <c r="S87" s="242"/>
      <c r="T87" s="242"/>
      <c r="U87" s="242"/>
      <c r="V87" s="242"/>
      <c r="W87" s="242">
        <f t="shared" ref="W87:W95" si="102">Y87+Z87+AA87+AB87</f>
        <v>0</v>
      </c>
      <c r="X87" s="242">
        <f t="shared" ref="X87:X95" si="103">E87</f>
        <v>0</v>
      </c>
      <c r="Y87" s="242"/>
      <c r="Z87" s="242"/>
      <c r="AA87" s="242"/>
      <c r="AB87" s="242"/>
      <c r="AC87" s="242">
        <f t="shared" ref="AC87:AC95" si="104">AE87+AF87+AG87+AH87</f>
        <v>0</v>
      </c>
      <c r="AD87" s="242">
        <f t="shared" ref="AD87:AD95" si="105">K87</f>
        <v>0</v>
      </c>
      <c r="AE87" s="242"/>
      <c r="AF87" s="242"/>
      <c r="AG87" s="242"/>
      <c r="AH87" s="242"/>
      <c r="AI87" s="242">
        <f t="shared" ref="AI87:AI95" si="106">AK87+AL87+AM87+AN87</f>
        <v>0</v>
      </c>
      <c r="AJ87" s="108">
        <f t="shared" si="99"/>
        <v>0</v>
      </c>
      <c r="AK87" s="242"/>
      <c r="AL87" s="242"/>
      <c r="AM87" s="242"/>
      <c r="AN87" s="242"/>
    </row>
    <row r="88" spans="1:40">
      <c r="A88" s="109" t="s">
        <v>68</v>
      </c>
      <c r="B88" s="110"/>
      <c r="C88" s="228">
        <f>B88*$C$84</f>
        <v>0</v>
      </c>
      <c r="D88" s="228">
        <f>B88*$D$84</f>
        <v>0</v>
      </c>
      <c r="E88" s="228">
        <f t="shared" si="95"/>
        <v>0</v>
      </c>
      <c r="F88" s="228">
        <f t="shared" si="96"/>
        <v>0</v>
      </c>
      <c r="G88" s="228">
        <f>B88*$G$84</f>
        <v>0</v>
      </c>
      <c r="H88" s="107"/>
      <c r="I88" s="107"/>
      <c r="K88" s="242">
        <f t="shared" si="100"/>
        <v>0</v>
      </c>
      <c r="L88" s="242">
        <f t="shared" si="97"/>
        <v>0</v>
      </c>
      <c r="M88" s="242"/>
      <c r="N88" s="242"/>
      <c r="O88" s="242"/>
      <c r="P88" s="242"/>
      <c r="Q88" s="242">
        <f t="shared" si="101"/>
        <v>0</v>
      </c>
      <c r="R88" s="242">
        <f t="shared" si="98"/>
        <v>0</v>
      </c>
      <c r="S88" s="242"/>
      <c r="T88" s="242"/>
      <c r="U88" s="242"/>
      <c r="V88" s="242"/>
      <c r="W88" s="242">
        <f t="shared" si="102"/>
        <v>0</v>
      </c>
      <c r="X88" s="242">
        <f t="shared" si="103"/>
        <v>0</v>
      </c>
      <c r="Y88" s="242"/>
      <c r="Z88" s="242"/>
      <c r="AA88" s="242"/>
      <c r="AB88" s="242"/>
      <c r="AC88" s="242">
        <f t="shared" si="104"/>
        <v>0</v>
      </c>
      <c r="AD88" s="242">
        <f t="shared" si="105"/>
        <v>0</v>
      </c>
      <c r="AE88" s="242"/>
      <c r="AF88" s="242"/>
      <c r="AG88" s="242"/>
      <c r="AH88" s="242"/>
      <c r="AI88" s="242">
        <f t="shared" si="106"/>
        <v>0</v>
      </c>
      <c r="AJ88" s="108">
        <f t="shared" si="99"/>
        <v>0</v>
      </c>
      <c r="AK88" s="242"/>
      <c r="AL88" s="242"/>
      <c r="AM88" s="242"/>
      <c r="AN88" s="242"/>
    </row>
    <row r="89" spans="1:40">
      <c r="A89" s="109" t="s">
        <v>69</v>
      </c>
      <c r="B89" s="110"/>
      <c r="C89" s="228">
        <f>B89*$C$84</f>
        <v>0</v>
      </c>
      <c r="D89" s="228">
        <f>B89*$D$84</f>
        <v>0</v>
      </c>
      <c r="E89" s="228">
        <f t="shared" si="95"/>
        <v>0</v>
      </c>
      <c r="F89" s="228">
        <f t="shared" si="96"/>
        <v>0</v>
      </c>
      <c r="G89" s="228">
        <f>B89*$G$84</f>
        <v>0</v>
      </c>
      <c r="H89" s="107"/>
      <c r="I89" s="107"/>
      <c r="K89" s="242">
        <f t="shared" si="100"/>
        <v>0</v>
      </c>
      <c r="L89" s="242">
        <f t="shared" si="97"/>
        <v>0</v>
      </c>
      <c r="M89" s="242"/>
      <c r="N89" s="242"/>
      <c r="O89" s="242"/>
      <c r="P89" s="242"/>
      <c r="Q89" s="242">
        <f>S89+T89+U89+V89</f>
        <v>0</v>
      </c>
      <c r="R89" s="242">
        <f>D89</f>
        <v>0</v>
      </c>
      <c r="S89" s="242"/>
      <c r="T89" s="242"/>
      <c r="U89" s="242"/>
      <c r="V89" s="242"/>
      <c r="W89" s="242">
        <f>Y89+Z89+AA89+AB89</f>
        <v>0</v>
      </c>
      <c r="X89" s="242">
        <f t="shared" si="103"/>
        <v>0</v>
      </c>
      <c r="Y89" s="242"/>
      <c r="Z89" s="242"/>
      <c r="AA89" s="242"/>
      <c r="AB89" s="242"/>
      <c r="AC89" s="242">
        <f>AE89+AF89+AG89+AH89</f>
        <v>0</v>
      </c>
      <c r="AD89" s="242">
        <f t="shared" si="105"/>
        <v>0</v>
      </c>
      <c r="AE89" s="242"/>
      <c r="AF89" s="242"/>
      <c r="AG89" s="242"/>
      <c r="AH89" s="242"/>
      <c r="AI89" s="242">
        <f>AK89+AL89+AM89+AN89</f>
        <v>0</v>
      </c>
      <c r="AJ89" s="108">
        <f t="shared" si="99"/>
        <v>0</v>
      </c>
      <c r="AK89" s="242"/>
      <c r="AL89" s="242"/>
      <c r="AM89" s="242"/>
      <c r="AN89" s="242"/>
    </row>
    <row r="90" spans="1:40">
      <c r="A90" s="109" t="s">
        <v>70</v>
      </c>
      <c r="B90" s="110"/>
      <c r="C90" s="228">
        <f>B90*$C$84</f>
        <v>0</v>
      </c>
      <c r="D90" s="228">
        <f>B90*$D$84</f>
        <v>0</v>
      </c>
      <c r="E90" s="228">
        <f t="shared" si="95"/>
        <v>0</v>
      </c>
      <c r="F90" s="228">
        <f t="shared" si="96"/>
        <v>0</v>
      </c>
      <c r="G90" s="228">
        <f>B90*$G$84</f>
        <v>0</v>
      </c>
      <c r="H90" s="107"/>
      <c r="I90" s="107"/>
      <c r="K90" s="242">
        <f t="shared" si="100"/>
        <v>0</v>
      </c>
      <c r="L90" s="242">
        <f t="shared" si="97"/>
        <v>0</v>
      </c>
      <c r="M90" s="242"/>
      <c r="N90" s="242"/>
      <c r="O90" s="242"/>
      <c r="P90" s="242"/>
      <c r="Q90" s="242">
        <f t="shared" ref="Q90:Q98" si="107">S90+T90+U90+V90</f>
        <v>0</v>
      </c>
      <c r="R90" s="242">
        <f t="shared" ref="R90:R98" si="108">D90</f>
        <v>0</v>
      </c>
      <c r="S90" s="242"/>
      <c r="T90" s="242"/>
      <c r="U90" s="242"/>
      <c r="V90" s="242"/>
      <c r="W90" s="242">
        <f t="shared" ref="W90:W98" si="109">Y90+Z90+AA90+AB90</f>
        <v>0</v>
      </c>
      <c r="X90" s="242">
        <f t="shared" si="103"/>
        <v>0</v>
      </c>
      <c r="Y90" s="242"/>
      <c r="Z90" s="242"/>
      <c r="AA90" s="242"/>
      <c r="AB90" s="242"/>
      <c r="AC90" s="242">
        <f t="shared" ref="AC90:AC98" si="110">AE90+AF90+AG90+AH90</f>
        <v>0</v>
      </c>
      <c r="AD90" s="242">
        <f t="shared" si="105"/>
        <v>0</v>
      </c>
      <c r="AE90" s="242"/>
      <c r="AF90" s="242"/>
      <c r="AG90" s="242"/>
      <c r="AH90" s="242"/>
      <c r="AI90" s="242">
        <f t="shared" ref="AI90:AI97" si="111">AK90+AL90+AM90+AN90</f>
        <v>0</v>
      </c>
      <c r="AJ90" s="108">
        <f t="shared" si="99"/>
        <v>0</v>
      </c>
      <c r="AK90" s="242"/>
      <c r="AL90" s="242"/>
      <c r="AM90" s="242"/>
      <c r="AN90" s="242"/>
    </row>
    <row r="91" spans="1:40">
      <c r="A91" s="109" t="s">
        <v>71</v>
      </c>
      <c r="B91" s="110"/>
      <c r="C91" s="228">
        <f>B91*$C$84</f>
        <v>0</v>
      </c>
      <c r="D91" s="228">
        <f>B91*$D$84</f>
        <v>0</v>
      </c>
      <c r="E91" s="228">
        <f t="shared" si="95"/>
        <v>0</v>
      </c>
      <c r="F91" s="228">
        <f t="shared" si="96"/>
        <v>0</v>
      </c>
      <c r="G91" s="228">
        <f>B91*$G$84</f>
        <v>0</v>
      </c>
      <c r="H91" s="107"/>
      <c r="I91" s="107"/>
      <c r="K91" s="242">
        <f t="shared" si="100"/>
        <v>0</v>
      </c>
      <c r="L91" s="242">
        <f t="shared" si="97"/>
        <v>0</v>
      </c>
      <c r="M91" s="242"/>
      <c r="N91" s="242"/>
      <c r="O91" s="242"/>
      <c r="P91" s="242"/>
      <c r="Q91" s="242">
        <f t="shared" si="107"/>
        <v>0</v>
      </c>
      <c r="R91" s="242">
        <f t="shared" si="108"/>
        <v>0</v>
      </c>
      <c r="S91" s="242"/>
      <c r="T91" s="242"/>
      <c r="U91" s="242"/>
      <c r="V91" s="242"/>
      <c r="W91" s="242">
        <f t="shared" si="109"/>
        <v>0</v>
      </c>
      <c r="X91" s="242">
        <f t="shared" si="103"/>
        <v>0</v>
      </c>
      <c r="Y91" s="242"/>
      <c r="Z91" s="242"/>
      <c r="AA91" s="242"/>
      <c r="AB91" s="242"/>
      <c r="AC91" s="242">
        <f t="shared" si="110"/>
        <v>0</v>
      </c>
      <c r="AD91" s="242">
        <f t="shared" si="105"/>
        <v>0</v>
      </c>
      <c r="AE91" s="242"/>
      <c r="AF91" s="242"/>
      <c r="AG91" s="242"/>
      <c r="AH91" s="242"/>
      <c r="AI91" s="242">
        <f t="shared" si="111"/>
        <v>0</v>
      </c>
      <c r="AJ91" s="108">
        <f t="shared" si="99"/>
        <v>0</v>
      </c>
      <c r="AK91" s="242"/>
      <c r="AL91" s="242"/>
      <c r="AM91" s="242"/>
      <c r="AN91" s="242"/>
    </row>
    <row r="92" spans="1:40">
      <c r="A92" s="109" t="s">
        <v>72</v>
      </c>
      <c r="B92" s="110"/>
      <c r="C92" s="228">
        <f>B92*$C$84</f>
        <v>0</v>
      </c>
      <c r="D92" s="228">
        <f>B92*$D$84</f>
        <v>0</v>
      </c>
      <c r="E92" s="228">
        <f t="shared" si="95"/>
        <v>0</v>
      </c>
      <c r="F92" s="228">
        <f t="shared" si="96"/>
        <v>0</v>
      </c>
      <c r="G92" s="228">
        <f>B92*$G$84</f>
        <v>0</v>
      </c>
      <c r="H92" s="107"/>
      <c r="I92" s="107"/>
      <c r="K92" s="242">
        <f t="shared" si="100"/>
        <v>0</v>
      </c>
      <c r="L92" s="242">
        <f t="shared" si="97"/>
        <v>0</v>
      </c>
      <c r="M92" s="242"/>
      <c r="N92" s="242"/>
      <c r="O92" s="242"/>
      <c r="P92" s="242"/>
      <c r="Q92" s="242">
        <f t="shared" si="107"/>
        <v>0</v>
      </c>
      <c r="R92" s="242">
        <f t="shared" si="108"/>
        <v>0</v>
      </c>
      <c r="S92" s="242"/>
      <c r="T92" s="242"/>
      <c r="U92" s="242"/>
      <c r="V92" s="242"/>
      <c r="W92" s="242">
        <f t="shared" si="109"/>
        <v>0</v>
      </c>
      <c r="X92" s="242">
        <f t="shared" si="103"/>
        <v>0</v>
      </c>
      <c r="Y92" s="242"/>
      <c r="Z92" s="242"/>
      <c r="AA92" s="242"/>
      <c r="AB92" s="242"/>
      <c r="AC92" s="242">
        <f t="shared" si="110"/>
        <v>0</v>
      </c>
      <c r="AD92" s="242">
        <f t="shared" si="105"/>
        <v>0</v>
      </c>
      <c r="AE92" s="242"/>
      <c r="AF92" s="242"/>
      <c r="AG92" s="242"/>
      <c r="AH92" s="242"/>
      <c r="AI92" s="242">
        <f t="shared" si="111"/>
        <v>0</v>
      </c>
      <c r="AJ92" s="108">
        <f t="shared" si="99"/>
        <v>0</v>
      </c>
      <c r="AK92" s="242"/>
      <c r="AL92" s="242"/>
      <c r="AM92" s="242"/>
      <c r="AN92" s="242"/>
    </row>
    <row r="93" spans="1:40">
      <c r="A93" s="109" t="s">
        <v>73</v>
      </c>
      <c r="B93" s="110"/>
      <c r="C93" s="228">
        <f>B93*$C$84</f>
        <v>0</v>
      </c>
      <c r="D93" s="228">
        <f>B93*$D$84</f>
        <v>0</v>
      </c>
      <c r="E93" s="228">
        <f t="shared" si="95"/>
        <v>0</v>
      </c>
      <c r="F93" s="228">
        <f t="shared" si="96"/>
        <v>0</v>
      </c>
      <c r="G93" s="228">
        <f>B93*$G$84</f>
        <v>0</v>
      </c>
      <c r="H93" s="107"/>
      <c r="I93" s="107"/>
      <c r="K93" s="242">
        <f t="shared" si="100"/>
        <v>0</v>
      </c>
      <c r="L93" s="242">
        <f t="shared" si="97"/>
        <v>0</v>
      </c>
      <c r="M93" s="243"/>
      <c r="N93" s="243"/>
      <c r="O93" s="242"/>
      <c r="P93" s="242"/>
      <c r="Q93" s="242">
        <f t="shared" si="107"/>
        <v>0</v>
      </c>
      <c r="R93" s="242">
        <f t="shared" si="108"/>
        <v>0</v>
      </c>
      <c r="S93" s="243"/>
      <c r="T93" s="243"/>
      <c r="U93" s="242"/>
      <c r="V93" s="242"/>
      <c r="W93" s="242">
        <f t="shared" si="109"/>
        <v>0</v>
      </c>
      <c r="X93" s="242">
        <f t="shared" si="103"/>
        <v>0</v>
      </c>
      <c r="Y93" s="243"/>
      <c r="Z93" s="243"/>
      <c r="AA93" s="242"/>
      <c r="AB93" s="242"/>
      <c r="AC93" s="242">
        <f t="shared" si="110"/>
        <v>0</v>
      </c>
      <c r="AD93" s="242">
        <f t="shared" si="105"/>
        <v>0</v>
      </c>
      <c r="AE93" s="243"/>
      <c r="AF93" s="243"/>
      <c r="AG93" s="242"/>
      <c r="AH93" s="242"/>
      <c r="AI93" s="242">
        <f t="shared" si="111"/>
        <v>0</v>
      </c>
      <c r="AJ93" s="108">
        <f t="shared" si="99"/>
        <v>0</v>
      </c>
      <c r="AK93" s="243"/>
      <c r="AL93" s="243"/>
      <c r="AM93" s="242"/>
      <c r="AN93" s="242"/>
    </row>
    <row r="94" spans="1:40">
      <c r="A94" s="109" t="s">
        <v>74</v>
      </c>
      <c r="B94" s="110"/>
      <c r="C94" s="228">
        <f>B94*$C$84</f>
        <v>0</v>
      </c>
      <c r="D94" s="228">
        <f>B94*$D$84</f>
        <v>0</v>
      </c>
      <c r="E94" s="228">
        <f t="shared" si="95"/>
        <v>0</v>
      </c>
      <c r="F94" s="228">
        <f t="shared" si="96"/>
        <v>0</v>
      </c>
      <c r="G94" s="228">
        <f>B94*$G$84</f>
        <v>0</v>
      </c>
      <c r="H94" s="107"/>
      <c r="I94" s="107"/>
      <c r="K94" s="242">
        <f>M94+N94+O94+P94</f>
        <v>0</v>
      </c>
      <c r="L94" s="242">
        <f t="shared" si="97"/>
        <v>0</v>
      </c>
      <c r="M94" s="242"/>
      <c r="N94" s="242"/>
      <c r="O94" s="242"/>
      <c r="P94" s="242"/>
      <c r="Q94" s="242">
        <f>S94+T94+U94+V94</f>
        <v>0</v>
      </c>
      <c r="R94" s="242">
        <f>D94</f>
        <v>0</v>
      </c>
      <c r="S94" s="242"/>
      <c r="T94" s="242"/>
      <c r="U94" s="242"/>
      <c r="V94" s="242"/>
      <c r="W94" s="242">
        <f>Y94+Z94+AA94+AB94</f>
        <v>0</v>
      </c>
      <c r="X94" s="242">
        <f t="shared" si="103"/>
        <v>0</v>
      </c>
      <c r="Y94" s="242"/>
      <c r="Z94" s="242"/>
      <c r="AA94" s="242"/>
      <c r="AB94" s="242"/>
      <c r="AC94" s="242">
        <f>AE94+AF94+AG94+AH94</f>
        <v>0</v>
      </c>
      <c r="AD94" s="242">
        <f t="shared" si="105"/>
        <v>0</v>
      </c>
      <c r="AE94" s="242"/>
      <c r="AF94" s="242"/>
      <c r="AG94" s="242"/>
      <c r="AH94" s="242"/>
      <c r="AI94" s="242">
        <f>AK94+AL94+AM94+AN94</f>
        <v>0</v>
      </c>
      <c r="AJ94" s="108">
        <f t="shared" si="99"/>
        <v>0</v>
      </c>
      <c r="AK94" s="242"/>
      <c r="AL94" s="242"/>
      <c r="AM94" s="242"/>
      <c r="AN94" s="242"/>
    </row>
    <row r="95" spans="1:40">
      <c r="A95" s="109" t="s">
        <v>75</v>
      </c>
      <c r="B95" s="110"/>
      <c r="C95" s="228">
        <f>B95*$C$84</f>
        <v>0</v>
      </c>
      <c r="D95" s="228">
        <f>B95*$D$84</f>
        <v>0</v>
      </c>
      <c r="E95" s="228">
        <f t="shared" si="95"/>
        <v>0</v>
      </c>
      <c r="F95" s="228">
        <f t="shared" si="96"/>
        <v>0</v>
      </c>
      <c r="G95" s="228">
        <f>B95*$G$84</f>
        <v>0</v>
      </c>
      <c r="H95" s="107"/>
      <c r="I95" s="107"/>
      <c r="K95" s="242">
        <f t="shared" si="100"/>
        <v>0</v>
      </c>
      <c r="L95" s="242">
        <f t="shared" si="97"/>
        <v>0</v>
      </c>
      <c r="M95" s="242"/>
      <c r="N95" s="242"/>
      <c r="O95" s="242"/>
      <c r="P95" s="242"/>
      <c r="Q95" s="242">
        <f t="shared" ref="Q95:Q98" si="112">S95+T95+U95+V95</f>
        <v>0</v>
      </c>
      <c r="R95" s="242">
        <f t="shared" ref="R95:R98" si="113">D95</f>
        <v>0</v>
      </c>
      <c r="S95" s="242"/>
      <c r="T95" s="242"/>
      <c r="U95" s="242"/>
      <c r="V95" s="242"/>
      <c r="W95" s="242">
        <f t="shared" ref="W95:W98" si="114">Y95+Z95+AA95+AB95</f>
        <v>0</v>
      </c>
      <c r="X95" s="242">
        <f t="shared" si="103"/>
        <v>0</v>
      </c>
      <c r="Y95" s="242"/>
      <c r="Z95" s="242"/>
      <c r="AA95" s="242"/>
      <c r="AB95" s="242"/>
      <c r="AC95" s="242">
        <f t="shared" ref="AC95:AC98" si="115">AE95+AF95+AG95+AH95</f>
        <v>0</v>
      </c>
      <c r="AD95" s="242">
        <f t="shared" si="105"/>
        <v>0</v>
      </c>
      <c r="AE95" s="242"/>
      <c r="AF95" s="242"/>
      <c r="AG95" s="242"/>
      <c r="AH95" s="242"/>
      <c r="AI95" s="242">
        <f t="shared" ref="AI95:AI97" si="116">AK95+AL95+AM95+AN95</f>
        <v>0</v>
      </c>
      <c r="AJ95" s="108">
        <f t="shared" si="99"/>
        <v>0</v>
      </c>
      <c r="AK95" s="242"/>
      <c r="AL95" s="242"/>
      <c r="AM95" s="242"/>
      <c r="AN95" s="242"/>
    </row>
    <row r="96" spans="1:40">
      <c r="A96" s="136" t="s">
        <v>76</v>
      </c>
      <c r="B96" s="240"/>
      <c r="C96" s="233">
        <f>B96*$C$84</f>
        <v>0</v>
      </c>
      <c r="D96" s="233">
        <f>B96*$D$84</f>
        <v>0</v>
      </c>
      <c r="E96" s="233">
        <f>B96*$E$84</f>
        <v>0</v>
      </c>
      <c r="F96" s="233">
        <f t="shared" si="96"/>
        <v>0</v>
      </c>
      <c r="G96" s="233">
        <f>B96*$G$84</f>
        <v>0</v>
      </c>
      <c r="H96" s="107"/>
      <c r="I96" s="107"/>
      <c r="K96" s="244">
        <f t="shared" si="100"/>
        <v>0</v>
      </c>
      <c r="L96" s="244">
        <f t="shared" si="97"/>
        <v>0</v>
      </c>
      <c r="M96" s="244"/>
      <c r="N96" s="244"/>
      <c r="O96" s="244"/>
      <c r="P96" s="244"/>
      <c r="Q96" s="244">
        <f>S96+T96+U96+V96</f>
        <v>0</v>
      </c>
      <c r="R96" s="244">
        <f t="shared" si="113"/>
        <v>0</v>
      </c>
      <c r="S96" s="244"/>
      <c r="T96" s="244"/>
      <c r="U96" s="244"/>
      <c r="V96" s="244"/>
      <c r="W96" s="244">
        <f>Y96+Z96+AA96+AB96</f>
        <v>0</v>
      </c>
      <c r="X96" s="244">
        <f>E96</f>
        <v>0</v>
      </c>
      <c r="Y96" s="244"/>
      <c r="Z96" s="244"/>
      <c r="AA96" s="244"/>
      <c r="AB96" s="244"/>
      <c r="AC96" s="244">
        <f>AE96+AF96+AG96+AH96</f>
        <v>0</v>
      </c>
      <c r="AD96" s="244">
        <f>K96</f>
        <v>0</v>
      </c>
      <c r="AE96" s="244"/>
      <c r="AF96" s="244"/>
      <c r="AG96" s="244"/>
      <c r="AH96" s="244"/>
      <c r="AI96" s="244">
        <f>AK96+AL96+AM96+AN96</f>
        <v>0</v>
      </c>
      <c r="AJ96" s="244">
        <f t="shared" si="99"/>
        <v>0</v>
      </c>
      <c r="AK96" s="244"/>
      <c r="AL96" s="244"/>
      <c r="AM96" s="244"/>
      <c r="AN96" s="244"/>
    </row>
    <row r="97" spans="1:40">
      <c r="A97" s="137" t="s">
        <v>96</v>
      </c>
      <c r="B97" s="231">
        <f>SUM(B85:B96)</f>
        <v>0</v>
      </c>
      <c r="C97" s="230">
        <f>SUM(C85:C96)</f>
        <v>0</v>
      </c>
      <c r="D97" s="230">
        <f>SUM(D85:D96)</f>
        <v>0</v>
      </c>
      <c r="E97" s="230">
        <f>SUM(E85:E96)</f>
        <v>0</v>
      </c>
      <c r="F97" s="230">
        <f>SUM(F85:F96)</f>
        <v>0</v>
      </c>
      <c r="G97" s="230">
        <f>SUM(G85:G96)</f>
        <v>0</v>
      </c>
      <c r="H97" s="107"/>
      <c r="K97" s="245">
        <f>SUM(K85:K96)</f>
        <v>0</v>
      </c>
      <c r="L97" s="245">
        <f>SUM(L85:L96)</f>
        <v>0</v>
      </c>
      <c r="M97" s="245">
        <f>SUM(M85:M96)</f>
        <v>0</v>
      </c>
      <c r="N97" s="245">
        <f>SUM(N85:N96)</f>
        <v>0</v>
      </c>
      <c r="O97" s="245">
        <f>SUM(O85:O96)</f>
        <v>0</v>
      </c>
      <c r="P97" s="245">
        <f>SUM(P85:P96)</f>
        <v>0</v>
      </c>
      <c r="Q97" s="245">
        <f>SUM(Q85:Q96)</f>
        <v>0</v>
      </c>
      <c r="R97" s="245">
        <f>SUM(R85:R96)</f>
        <v>0</v>
      </c>
      <c r="S97" s="245">
        <f>SUM(S85:S96)</f>
        <v>0</v>
      </c>
      <c r="T97" s="245">
        <f>SUM(T85:T96)</f>
        <v>0</v>
      </c>
      <c r="U97" s="245">
        <f>SUM(U85:U96)</f>
        <v>0</v>
      </c>
      <c r="V97" s="245">
        <f>SUM(V85:V96)</f>
        <v>0</v>
      </c>
      <c r="W97" s="245">
        <f>SUM(W85:W96)</f>
        <v>0</v>
      </c>
      <c r="X97" s="245">
        <f>SUM(X85:X96)</f>
        <v>0</v>
      </c>
      <c r="Y97" s="245">
        <f>SUM(Y85:Y96)</f>
        <v>0</v>
      </c>
      <c r="Z97" s="245">
        <f>SUM(Z85:Z96)</f>
        <v>0</v>
      </c>
      <c r="AA97" s="245">
        <f>SUM(AA85:AA96)</f>
        <v>0</v>
      </c>
      <c r="AB97" s="245">
        <f>SUM(AB85:AB96)</f>
        <v>0</v>
      </c>
      <c r="AC97" s="245">
        <f>SUM(AC85:AC96)</f>
        <v>0</v>
      </c>
      <c r="AD97" s="245">
        <f>SUM(AD85:AD96)</f>
        <v>0</v>
      </c>
      <c r="AE97" s="245">
        <f>SUM(AE85:AE96)</f>
        <v>0</v>
      </c>
      <c r="AF97" s="245">
        <f>SUM(AF85:AF96)</f>
        <v>0</v>
      </c>
      <c r="AG97" s="245">
        <f>SUM(AG85:AG96)</f>
        <v>0</v>
      </c>
      <c r="AH97" s="245">
        <f>SUM(AH85:AH96)</f>
        <v>0</v>
      </c>
      <c r="AI97" s="245">
        <f>SUM(AI85:AI96)</f>
        <v>0</v>
      </c>
      <c r="AJ97" s="247">
        <f>SUM(AJ85:AJ96)</f>
        <v>0</v>
      </c>
      <c r="AK97" s="245">
        <f>SUM(AK85:AK96)</f>
        <v>0</v>
      </c>
      <c r="AL97" s="245">
        <f>SUM(AL85:AL96)</f>
        <v>0</v>
      </c>
      <c r="AM97" s="245">
        <f>SUM(AM85:AM96)</f>
        <v>0</v>
      </c>
      <c r="AN97" s="245">
        <f>SUM(AN85:AN96)</f>
        <v>0</v>
      </c>
    </row>
    <row r="98" spans="1:40">
      <c r="A98" s="119"/>
      <c r="B98" s="120"/>
      <c r="C98" s="102"/>
      <c r="J98" s="98" t="s">
        <v>97</v>
      </c>
      <c r="O98" s="245">
        <f>O97*$J$99</f>
        <v>0</v>
      </c>
      <c r="P98" s="245">
        <f>P97*$J$99</f>
        <v>0</v>
      </c>
      <c r="U98" s="245">
        <f>U97*$J$99</f>
        <v>0</v>
      </c>
      <c r="V98" s="245">
        <f>V97*$J$99</f>
        <v>0</v>
      </c>
      <c r="AA98" s="245">
        <f>AA97*$J$99</f>
        <v>0</v>
      </c>
      <c r="AB98" s="245">
        <f>AB97*$J$99</f>
        <v>0</v>
      </c>
      <c r="AG98" s="245">
        <f>AG97*$J$99</f>
        <v>0</v>
      </c>
      <c r="AH98" s="245">
        <f>AH97*$J$99</f>
        <v>0</v>
      </c>
      <c r="AM98" s="245">
        <f>AM97*$J$99</f>
        <v>0</v>
      </c>
      <c r="AN98" s="245">
        <f>AN97*$J$99</f>
        <v>0</v>
      </c>
    </row>
    <row r="99" spans="1:40">
      <c r="A99" s="119"/>
      <c r="B99" s="120"/>
      <c r="C99" s="102"/>
      <c r="J99" s="98">
        <v>1000</v>
      </c>
      <c r="K99" s="98" t="s">
        <v>98</v>
      </c>
    </row>
    <row r="100" spans="1:40">
      <c r="A100" s="119"/>
      <c r="B100" s="120"/>
      <c r="C100" s="102"/>
    </row>
    <row r="101" spans="1:40">
      <c r="C101" s="98" t="s">
        <v>127</v>
      </c>
      <c r="D101" s="98" t="s">
        <v>126</v>
      </c>
      <c r="E101" s="98" t="s">
        <v>128</v>
      </c>
      <c r="F101" s="98" t="s">
        <v>124</v>
      </c>
      <c r="G101" s="98" t="s">
        <v>125</v>
      </c>
    </row>
    <row r="102" spans="1:40">
      <c r="B102" s="98" t="s">
        <v>104</v>
      </c>
      <c r="K102" s="98" t="s">
        <v>85</v>
      </c>
    </row>
    <row r="103" spans="1:40">
      <c r="A103" s="99" t="s">
        <v>103</v>
      </c>
      <c r="K103" s="98" t="s">
        <v>86</v>
      </c>
      <c r="Q103" s="98" t="s">
        <v>87</v>
      </c>
      <c r="W103" s="101" t="s">
        <v>88</v>
      </c>
      <c r="Z103" s="101"/>
      <c r="AA103" s="101"/>
      <c r="AC103" s="98" t="s">
        <v>89</v>
      </c>
      <c r="AI103" s="98" t="s">
        <v>90</v>
      </c>
    </row>
    <row r="104" spans="1:40">
      <c r="B104" s="102" t="s">
        <v>105</v>
      </c>
      <c r="C104" s="102">
        <f>C102/10</f>
        <v>0</v>
      </c>
      <c r="D104" s="102">
        <f>D102/10</f>
        <v>0</v>
      </c>
      <c r="E104" s="102">
        <f>E102/10</f>
        <v>0</v>
      </c>
      <c r="F104" s="102">
        <f>F102/10</f>
        <v>0</v>
      </c>
      <c r="G104" s="102">
        <f>G102/10</f>
        <v>0</v>
      </c>
      <c r="H104" s="98" t="s">
        <v>106</v>
      </c>
      <c r="I104" s="107"/>
      <c r="K104" s="241" t="s">
        <v>91</v>
      </c>
      <c r="L104" s="241" t="s">
        <v>92</v>
      </c>
      <c r="M104" s="241" t="s">
        <v>93</v>
      </c>
      <c r="N104" s="241" t="s">
        <v>94</v>
      </c>
      <c r="O104" s="241" t="s">
        <v>129</v>
      </c>
      <c r="P104" s="241" t="s">
        <v>130</v>
      </c>
      <c r="Q104" s="241" t="s">
        <v>131</v>
      </c>
      <c r="R104" s="241" t="s">
        <v>92</v>
      </c>
      <c r="S104" s="241" t="s">
        <v>93</v>
      </c>
      <c r="T104" s="241" t="s">
        <v>94</v>
      </c>
      <c r="U104" s="241" t="s">
        <v>129</v>
      </c>
      <c r="V104" s="241" t="s">
        <v>130</v>
      </c>
      <c r="W104" s="241" t="s">
        <v>91</v>
      </c>
      <c r="X104" s="248" t="s">
        <v>92</v>
      </c>
      <c r="Y104" s="241" t="s">
        <v>93</v>
      </c>
      <c r="Z104" s="241" t="s">
        <v>94</v>
      </c>
      <c r="AA104" s="241" t="s">
        <v>129</v>
      </c>
      <c r="AB104" s="241" t="s">
        <v>130</v>
      </c>
      <c r="AC104" s="241" t="s">
        <v>91</v>
      </c>
      <c r="AD104" s="248" t="s">
        <v>92</v>
      </c>
      <c r="AE104" s="241" t="s">
        <v>93</v>
      </c>
      <c r="AF104" s="241" t="s">
        <v>94</v>
      </c>
      <c r="AG104" s="241" t="s">
        <v>129</v>
      </c>
      <c r="AH104" s="241" t="s">
        <v>130</v>
      </c>
      <c r="AI104" s="241" t="s">
        <v>91</v>
      </c>
      <c r="AJ104" s="248" t="s">
        <v>92</v>
      </c>
      <c r="AK104" s="241" t="s">
        <v>93</v>
      </c>
      <c r="AL104" s="241" t="s">
        <v>94</v>
      </c>
      <c r="AM104" s="241" t="s">
        <v>129</v>
      </c>
      <c r="AN104" s="241" t="s">
        <v>130</v>
      </c>
    </row>
    <row r="105" spans="1:40">
      <c r="A105" s="105" t="s">
        <v>95</v>
      </c>
      <c r="B105" s="106"/>
      <c r="C105" s="227">
        <f>B105*$C$104</f>
        <v>0</v>
      </c>
      <c r="D105" s="227">
        <f>B105*$D$104</f>
        <v>0</v>
      </c>
      <c r="E105" s="227">
        <f>B105*$E$104</f>
        <v>0</v>
      </c>
      <c r="F105" s="227">
        <f>B105*$F$104</f>
        <v>0</v>
      </c>
      <c r="G105" s="227">
        <f>B105*$G$104</f>
        <v>0</v>
      </c>
      <c r="H105" s="107"/>
      <c r="I105" s="107"/>
      <c r="K105" s="242">
        <f>M105+N105+O105+P105</f>
        <v>0</v>
      </c>
      <c r="L105" s="242">
        <f>C105</f>
        <v>0</v>
      </c>
      <c r="M105" s="242"/>
      <c r="N105" s="242"/>
      <c r="O105" s="242"/>
      <c r="P105" s="242"/>
      <c r="Q105" s="242">
        <f>S105+T105+U105+V105</f>
        <v>0</v>
      </c>
      <c r="R105" s="242">
        <f>D105</f>
        <v>0</v>
      </c>
      <c r="S105" s="242"/>
      <c r="T105" s="242"/>
      <c r="U105" s="242"/>
      <c r="V105" s="242"/>
      <c r="W105" s="242">
        <f>Y105+Z105+AA105+AB105</f>
        <v>0</v>
      </c>
      <c r="X105" s="242">
        <f>E105</f>
        <v>0</v>
      </c>
      <c r="Y105" s="242"/>
      <c r="Z105" s="242"/>
      <c r="AA105" s="242"/>
      <c r="AB105" s="242"/>
      <c r="AC105" s="242">
        <f>AE105+AF105+AG105+AH105</f>
        <v>0</v>
      </c>
      <c r="AD105" s="242">
        <f>K105</f>
        <v>0</v>
      </c>
      <c r="AE105" s="242"/>
      <c r="AF105" s="242"/>
      <c r="AG105" s="242"/>
      <c r="AH105" s="242"/>
      <c r="AI105" s="242">
        <f>AK105+AL105+AM105+AN105</f>
        <v>0</v>
      </c>
      <c r="AJ105" s="108">
        <f>G105</f>
        <v>0</v>
      </c>
      <c r="AK105" s="242"/>
      <c r="AL105" s="242"/>
      <c r="AM105" s="242"/>
      <c r="AN105" s="242"/>
    </row>
    <row r="106" spans="1:40">
      <c r="A106" s="109" t="s">
        <v>66</v>
      </c>
      <c r="B106" s="110"/>
      <c r="C106" s="228">
        <f>B106*$C$104</f>
        <v>0</v>
      </c>
      <c r="D106" s="228">
        <f t="shared" ref="D106:D116" si="117">B106*$D$104</f>
        <v>0</v>
      </c>
      <c r="E106" s="228">
        <f t="shared" ref="E106:E116" si="118">B106*$E$104</f>
        <v>0</v>
      </c>
      <c r="F106" s="228">
        <f t="shared" ref="F106:F116" si="119">B106*$F$104</f>
        <v>0</v>
      </c>
      <c r="G106" s="228">
        <f t="shared" ref="G106:G116" si="120">B106*$G$104</f>
        <v>0</v>
      </c>
      <c r="H106" s="107"/>
      <c r="I106" s="107"/>
      <c r="K106" s="242">
        <f>M106+N106+O106+P106</f>
        <v>0</v>
      </c>
      <c r="L106" s="242">
        <f t="shared" ref="L106:L116" si="121">C106</f>
        <v>0</v>
      </c>
      <c r="M106" s="242"/>
      <c r="N106" s="242"/>
      <c r="O106" s="242"/>
      <c r="P106" s="242"/>
      <c r="Q106" s="242">
        <f>S106+T106+U106+V106</f>
        <v>0</v>
      </c>
      <c r="R106" s="242">
        <f t="shared" ref="R106:R117" si="122">D106</f>
        <v>0</v>
      </c>
      <c r="S106" s="242"/>
      <c r="T106" s="242"/>
      <c r="U106" s="242"/>
      <c r="V106" s="242"/>
      <c r="W106" s="242">
        <f>Y106+Z106+AA106+AB106</f>
        <v>0</v>
      </c>
      <c r="X106" s="242">
        <f>E106</f>
        <v>0</v>
      </c>
      <c r="Y106" s="242"/>
      <c r="Z106" s="242"/>
      <c r="AA106" s="242"/>
      <c r="AB106" s="242"/>
      <c r="AC106" s="242">
        <f>AE106+AF106+AG106+AH106</f>
        <v>0</v>
      </c>
      <c r="AD106" s="242">
        <f>K106</f>
        <v>0</v>
      </c>
      <c r="AE106" s="242"/>
      <c r="AF106" s="242"/>
      <c r="AG106" s="242"/>
      <c r="AH106" s="242"/>
      <c r="AI106" s="242">
        <f>AK106+AL106+AM106+AN106</f>
        <v>0</v>
      </c>
      <c r="AJ106" s="108">
        <f t="shared" ref="AJ106:AJ116" si="123">G106</f>
        <v>0</v>
      </c>
      <c r="AK106" s="242"/>
      <c r="AL106" s="242"/>
      <c r="AM106" s="242"/>
      <c r="AN106" s="242"/>
    </row>
    <row r="107" spans="1:40">
      <c r="A107" s="109" t="s">
        <v>67</v>
      </c>
      <c r="B107" s="110"/>
      <c r="C107" s="228">
        <f>B107*$C$104</f>
        <v>0</v>
      </c>
      <c r="D107" s="228">
        <f t="shared" si="117"/>
        <v>0</v>
      </c>
      <c r="E107" s="228">
        <f t="shared" si="118"/>
        <v>0</v>
      </c>
      <c r="F107" s="228">
        <f t="shared" si="119"/>
        <v>0</v>
      </c>
      <c r="G107" s="228">
        <f t="shared" si="120"/>
        <v>0</v>
      </c>
      <c r="H107" s="107"/>
      <c r="I107" s="107"/>
      <c r="K107" s="242">
        <f t="shared" ref="K107:K116" si="124">M107+N107+O107+P107</f>
        <v>0</v>
      </c>
      <c r="L107" s="242">
        <f t="shared" si="121"/>
        <v>0</v>
      </c>
      <c r="M107" s="242"/>
      <c r="N107" s="242"/>
      <c r="O107" s="242"/>
      <c r="P107" s="242"/>
      <c r="Q107" s="242">
        <f t="shared" ref="Q107:Q115" si="125">S107+T107+U107+V107</f>
        <v>0</v>
      </c>
      <c r="R107" s="242">
        <f t="shared" si="122"/>
        <v>0</v>
      </c>
      <c r="S107" s="242"/>
      <c r="T107" s="242"/>
      <c r="U107" s="242"/>
      <c r="V107" s="242"/>
      <c r="W107" s="242">
        <f t="shared" ref="W107:W115" si="126">Y107+Z107+AA107+AB107</f>
        <v>0</v>
      </c>
      <c r="X107" s="242">
        <f t="shared" ref="X107:X115" si="127">E107</f>
        <v>0</v>
      </c>
      <c r="Y107" s="242"/>
      <c r="Z107" s="242"/>
      <c r="AA107" s="242"/>
      <c r="AB107" s="242"/>
      <c r="AC107" s="242">
        <f t="shared" ref="AC107:AC115" si="128">AE107+AF107+AG107+AH107</f>
        <v>0</v>
      </c>
      <c r="AD107" s="242">
        <f t="shared" ref="AD107:AD115" si="129">K107</f>
        <v>0</v>
      </c>
      <c r="AE107" s="242"/>
      <c r="AF107" s="242"/>
      <c r="AG107" s="242"/>
      <c r="AH107" s="242"/>
      <c r="AI107" s="242">
        <f t="shared" ref="AI107:AI115" si="130">AK107+AL107+AM107+AN107</f>
        <v>0</v>
      </c>
      <c r="AJ107" s="108">
        <f>G107</f>
        <v>0</v>
      </c>
      <c r="AK107" s="242"/>
      <c r="AL107" s="242"/>
      <c r="AM107" s="242"/>
      <c r="AN107" s="242"/>
    </row>
    <row r="108" spans="1:40">
      <c r="A108" s="109" t="s">
        <v>68</v>
      </c>
      <c r="B108" s="110"/>
      <c r="C108" s="228">
        <f>B108*$C$104</f>
        <v>0</v>
      </c>
      <c r="D108" s="228">
        <f t="shared" si="117"/>
        <v>0</v>
      </c>
      <c r="E108" s="228">
        <f t="shared" si="118"/>
        <v>0</v>
      </c>
      <c r="F108" s="228">
        <f t="shared" si="119"/>
        <v>0</v>
      </c>
      <c r="G108" s="228">
        <f t="shared" si="120"/>
        <v>0</v>
      </c>
      <c r="H108" s="107"/>
      <c r="I108" s="107"/>
      <c r="K108" s="242">
        <f t="shared" si="124"/>
        <v>0</v>
      </c>
      <c r="L108" s="242">
        <f t="shared" si="121"/>
        <v>0</v>
      </c>
      <c r="M108" s="242"/>
      <c r="N108" s="242"/>
      <c r="O108" s="242"/>
      <c r="P108" s="242"/>
      <c r="Q108" s="242">
        <f t="shared" si="125"/>
        <v>0</v>
      </c>
      <c r="R108" s="242">
        <f t="shared" si="122"/>
        <v>0</v>
      </c>
      <c r="S108" s="242"/>
      <c r="T108" s="242"/>
      <c r="U108" s="242"/>
      <c r="V108" s="242"/>
      <c r="W108" s="242">
        <f t="shared" si="126"/>
        <v>0</v>
      </c>
      <c r="X108" s="242">
        <f t="shared" si="127"/>
        <v>0</v>
      </c>
      <c r="Y108" s="242"/>
      <c r="Z108" s="242"/>
      <c r="AA108" s="242"/>
      <c r="AB108" s="242"/>
      <c r="AC108" s="242">
        <f t="shared" si="128"/>
        <v>0</v>
      </c>
      <c r="AD108" s="242">
        <f t="shared" si="129"/>
        <v>0</v>
      </c>
      <c r="AE108" s="242"/>
      <c r="AF108" s="242"/>
      <c r="AG108" s="242"/>
      <c r="AH108" s="242"/>
      <c r="AI108" s="242">
        <f t="shared" si="130"/>
        <v>0</v>
      </c>
      <c r="AJ108" s="108">
        <f t="shared" si="123"/>
        <v>0</v>
      </c>
      <c r="AK108" s="242"/>
      <c r="AL108" s="242"/>
      <c r="AM108" s="242"/>
      <c r="AN108" s="242"/>
    </row>
    <row r="109" spans="1:40">
      <c r="A109" s="109" t="s">
        <v>69</v>
      </c>
      <c r="B109" s="110"/>
      <c r="C109" s="228">
        <f>B109*$C$104</f>
        <v>0</v>
      </c>
      <c r="D109" s="228">
        <f t="shared" si="117"/>
        <v>0</v>
      </c>
      <c r="E109" s="228">
        <f t="shared" si="118"/>
        <v>0</v>
      </c>
      <c r="F109" s="228">
        <f t="shared" si="119"/>
        <v>0</v>
      </c>
      <c r="G109" s="228">
        <f t="shared" si="120"/>
        <v>0</v>
      </c>
      <c r="H109" s="107"/>
      <c r="I109" s="107"/>
      <c r="K109" s="242">
        <f t="shared" si="124"/>
        <v>0</v>
      </c>
      <c r="L109" s="242">
        <f t="shared" si="121"/>
        <v>0</v>
      </c>
      <c r="M109" s="242"/>
      <c r="N109" s="242"/>
      <c r="O109" s="242"/>
      <c r="P109" s="242"/>
      <c r="Q109" s="242">
        <f>S109+T109+U109+V109</f>
        <v>0</v>
      </c>
      <c r="R109" s="242">
        <f>D109</f>
        <v>0</v>
      </c>
      <c r="S109" s="242"/>
      <c r="T109" s="242"/>
      <c r="U109" s="242"/>
      <c r="V109" s="242"/>
      <c r="W109" s="242">
        <f>Y109+Z109+AA109+AB109</f>
        <v>0</v>
      </c>
      <c r="X109" s="242">
        <f t="shared" si="127"/>
        <v>0</v>
      </c>
      <c r="Y109" s="242"/>
      <c r="Z109" s="242"/>
      <c r="AA109" s="242"/>
      <c r="AB109" s="242"/>
      <c r="AC109" s="242">
        <f>AE109+AF109+AG109+AH109</f>
        <v>0</v>
      </c>
      <c r="AD109" s="242">
        <f t="shared" si="129"/>
        <v>0</v>
      </c>
      <c r="AE109" s="242"/>
      <c r="AF109" s="242"/>
      <c r="AG109" s="242"/>
      <c r="AH109" s="242"/>
      <c r="AI109" s="242">
        <f>AK109+AL109+AM109+AN109</f>
        <v>0</v>
      </c>
      <c r="AJ109" s="108">
        <f t="shared" si="123"/>
        <v>0</v>
      </c>
      <c r="AK109" s="242"/>
      <c r="AL109" s="242"/>
      <c r="AM109" s="242"/>
      <c r="AN109" s="242"/>
    </row>
    <row r="110" spans="1:40">
      <c r="A110" s="109" t="s">
        <v>70</v>
      </c>
      <c r="B110" s="110"/>
      <c r="C110" s="228">
        <f>B110*$C$104</f>
        <v>0</v>
      </c>
      <c r="D110" s="228">
        <f t="shared" si="117"/>
        <v>0</v>
      </c>
      <c r="E110" s="228">
        <f t="shared" si="118"/>
        <v>0</v>
      </c>
      <c r="F110" s="228">
        <f t="shared" si="119"/>
        <v>0</v>
      </c>
      <c r="G110" s="228">
        <f t="shared" si="120"/>
        <v>0</v>
      </c>
      <c r="H110" s="107"/>
      <c r="I110" s="107"/>
      <c r="K110" s="242">
        <f t="shared" si="124"/>
        <v>0</v>
      </c>
      <c r="L110" s="242">
        <f t="shared" si="121"/>
        <v>0</v>
      </c>
      <c r="M110" s="242"/>
      <c r="N110" s="242"/>
      <c r="O110" s="242"/>
      <c r="P110" s="242"/>
      <c r="Q110" s="242">
        <f t="shared" ref="Q110:Q118" si="131">S110+T110+U110+V110</f>
        <v>0</v>
      </c>
      <c r="R110" s="242">
        <f t="shared" ref="R110:R118" si="132">D110</f>
        <v>0</v>
      </c>
      <c r="S110" s="242"/>
      <c r="T110" s="242"/>
      <c r="U110" s="242"/>
      <c r="V110" s="242"/>
      <c r="W110" s="242">
        <f t="shared" ref="W110:W118" si="133">Y110+Z110+AA110+AB110</f>
        <v>0</v>
      </c>
      <c r="X110" s="242">
        <f t="shared" si="127"/>
        <v>0</v>
      </c>
      <c r="Y110" s="242"/>
      <c r="Z110" s="242"/>
      <c r="AA110" s="242"/>
      <c r="AB110" s="242"/>
      <c r="AC110" s="242">
        <f t="shared" ref="AC110:AC118" si="134">AE110+AF110+AG110+AH110</f>
        <v>0</v>
      </c>
      <c r="AD110" s="242">
        <f t="shared" si="129"/>
        <v>0</v>
      </c>
      <c r="AE110" s="242"/>
      <c r="AF110" s="242"/>
      <c r="AG110" s="242"/>
      <c r="AH110" s="242"/>
      <c r="AI110" s="242">
        <f t="shared" ref="AI110:AI117" si="135">AK110+AL110+AM110+AN110</f>
        <v>0</v>
      </c>
      <c r="AJ110" s="108">
        <f t="shared" si="123"/>
        <v>0</v>
      </c>
      <c r="AK110" s="242"/>
      <c r="AL110" s="242"/>
      <c r="AM110" s="242"/>
      <c r="AN110" s="242"/>
    </row>
    <row r="111" spans="1:40">
      <c r="A111" s="109" t="s">
        <v>71</v>
      </c>
      <c r="B111" s="110"/>
      <c r="C111" s="228">
        <f>B111*$C$104</f>
        <v>0</v>
      </c>
      <c r="D111" s="228">
        <f t="shared" si="117"/>
        <v>0</v>
      </c>
      <c r="E111" s="228">
        <f t="shared" si="118"/>
        <v>0</v>
      </c>
      <c r="F111" s="228">
        <f t="shared" si="119"/>
        <v>0</v>
      </c>
      <c r="G111" s="228">
        <f t="shared" si="120"/>
        <v>0</v>
      </c>
      <c r="H111" s="107"/>
      <c r="I111" s="107"/>
      <c r="K111" s="242">
        <f t="shared" si="124"/>
        <v>0</v>
      </c>
      <c r="L111" s="242">
        <f t="shared" si="121"/>
        <v>0</v>
      </c>
      <c r="M111" s="242"/>
      <c r="N111" s="242"/>
      <c r="O111" s="242"/>
      <c r="P111" s="242"/>
      <c r="Q111" s="242">
        <f t="shared" si="131"/>
        <v>0</v>
      </c>
      <c r="R111" s="242">
        <f t="shared" si="132"/>
        <v>0</v>
      </c>
      <c r="S111" s="242"/>
      <c r="T111" s="242"/>
      <c r="U111" s="242"/>
      <c r="V111" s="242"/>
      <c r="W111" s="242">
        <f t="shared" si="133"/>
        <v>0</v>
      </c>
      <c r="X111" s="242">
        <f t="shared" si="127"/>
        <v>0</v>
      </c>
      <c r="Y111" s="242"/>
      <c r="Z111" s="242"/>
      <c r="AA111" s="242"/>
      <c r="AB111" s="242"/>
      <c r="AC111" s="242">
        <f t="shared" si="134"/>
        <v>0</v>
      </c>
      <c r="AD111" s="242">
        <f t="shared" si="129"/>
        <v>0</v>
      </c>
      <c r="AE111" s="242"/>
      <c r="AF111" s="242"/>
      <c r="AG111" s="242"/>
      <c r="AH111" s="242"/>
      <c r="AI111" s="242">
        <f t="shared" si="135"/>
        <v>0</v>
      </c>
      <c r="AJ111" s="108">
        <f t="shared" si="123"/>
        <v>0</v>
      </c>
      <c r="AK111" s="242"/>
      <c r="AL111" s="242"/>
      <c r="AM111" s="242"/>
      <c r="AN111" s="242"/>
    </row>
    <row r="112" spans="1:40">
      <c r="A112" s="109" t="s">
        <v>72</v>
      </c>
      <c r="B112" s="110"/>
      <c r="C112" s="228">
        <f>B112*$C$104</f>
        <v>0</v>
      </c>
      <c r="D112" s="228">
        <f t="shared" si="117"/>
        <v>0</v>
      </c>
      <c r="E112" s="228">
        <f t="shared" si="118"/>
        <v>0</v>
      </c>
      <c r="F112" s="228">
        <f t="shared" si="119"/>
        <v>0</v>
      </c>
      <c r="G112" s="228">
        <f t="shared" si="120"/>
        <v>0</v>
      </c>
      <c r="H112" s="107"/>
      <c r="I112" s="107"/>
      <c r="K112" s="242">
        <f t="shared" si="124"/>
        <v>0</v>
      </c>
      <c r="L112" s="242">
        <f t="shared" si="121"/>
        <v>0</v>
      </c>
      <c r="M112" s="242"/>
      <c r="N112" s="242"/>
      <c r="O112" s="242"/>
      <c r="P112" s="242"/>
      <c r="Q112" s="242">
        <f t="shared" si="131"/>
        <v>0</v>
      </c>
      <c r="R112" s="242">
        <f t="shared" si="132"/>
        <v>0</v>
      </c>
      <c r="S112" s="242"/>
      <c r="T112" s="242"/>
      <c r="U112" s="242"/>
      <c r="V112" s="242"/>
      <c r="W112" s="242">
        <f t="shared" si="133"/>
        <v>0</v>
      </c>
      <c r="X112" s="242">
        <f t="shared" si="127"/>
        <v>0</v>
      </c>
      <c r="Y112" s="242"/>
      <c r="Z112" s="242"/>
      <c r="AA112" s="242"/>
      <c r="AB112" s="242"/>
      <c r="AC112" s="242">
        <f t="shared" si="134"/>
        <v>0</v>
      </c>
      <c r="AD112" s="242">
        <f t="shared" si="129"/>
        <v>0</v>
      </c>
      <c r="AE112" s="242"/>
      <c r="AF112" s="242"/>
      <c r="AG112" s="242"/>
      <c r="AH112" s="242"/>
      <c r="AI112" s="242">
        <f t="shared" si="135"/>
        <v>0</v>
      </c>
      <c r="AJ112" s="108">
        <f t="shared" si="123"/>
        <v>0</v>
      </c>
      <c r="AK112" s="242"/>
      <c r="AL112" s="242"/>
      <c r="AM112" s="242"/>
      <c r="AN112" s="242"/>
    </row>
    <row r="113" spans="1:40">
      <c r="A113" s="109" t="s">
        <v>73</v>
      </c>
      <c r="B113" s="110"/>
      <c r="C113" s="228">
        <f>B113*$C$104</f>
        <v>0</v>
      </c>
      <c r="D113" s="228">
        <f t="shared" si="117"/>
        <v>0</v>
      </c>
      <c r="E113" s="228">
        <f t="shared" si="118"/>
        <v>0</v>
      </c>
      <c r="F113" s="228">
        <f t="shared" si="119"/>
        <v>0</v>
      </c>
      <c r="G113" s="228">
        <f t="shared" si="120"/>
        <v>0</v>
      </c>
      <c r="H113" s="107"/>
      <c r="I113" s="107"/>
      <c r="K113" s="242">
        <f t="shared" si="124"/>
        <v>0</v>
      </c>
      <c r="L113" s="242">
        <f t="shared" si="121"/>
        <v>0</v>
      </c>
      <c r="M113" s="243"/>
      <c r="N113" s="243"/>
      <c r="O113" s="242"/>
      <c r="P113" s="242"/>
      <c r="Q113" s="242">
        <f t="shared" si="131"/>
        <v>0</v>
      </c>
      <c r="R113" s="242">
        <f t="shared" si="132"/>
        <v>0</v>
      </c>
      <c r="S113" s="243"/>
      <c r="T113" s="243"/>
      <c r="U113" s="242"/>
      <c r="V113" s="242"/>
      <c r="W113" s="242">
        <f t="shared" si="133"/>
        <v>0</v>
      </c>
      <c r="X113" s="242">
        <f t="shared" si="127"/>
        <v>0</v>
      </c>
      <c r="Y113" s="243"/>
      <c r="Z113" s="243"/>
      <c r="AA113" s="242"/>
      <c r="AB113" s="242"/>
      <c r="AC113" s="242">
        <f t="shared" si="134"/>
        <v>0</v>
      </c>
      <c r="AD113" s="242">
        <f t="shared" si="129"/>
        <v>0</v>
      </c>
      <c r="AE113" s="243"/>
      <c r="AF113" s="243"/>
      <c r="AG113" s="242"/>
      <c r="AH113" s="242"/>
      <c r="AI113" s="242">
        <f t="shared" si="135"/>
        <v>0</v>
      </c>
      <c r="AJ113" s="108">
        <f t="shared" si="123"/>
        <v>0</v>
      </c>
      <c r="AK113" s="243"/>
      <c r="AL113" s="243"/>
      <c r="AM113" s="242"/>
      <c r="AN113" s="242"/>
    </row>
    <row r="114" spans="1:40">
      <c r="A114" s="109" t="s">
        <v>74</v>
      </c>
      <c r="B114" s="110"/>
      <c r="C114" s="228">
        <f>B114*$C$104</f>
        <v>0</v>
      </c>
      <c r="D114" s="228">
        <f t="shared" si="117"/>
        <v>0</v>
      </c>
      <c r="E114" s="228">
        <f t="shared" si="118"/>
        <v>0</v>
      </c>
      <c r="F114" s="228">
        <f t="shared" si="119"/>
        <v>0</v>
      </c>
      <c r="G114" s="228">
        <f t="shared" si="120"/>
        <v>0</v>
      </c>
      <c r="H114" s="107"/>
      <c r="I114" s="107"/>
      <c r="K114" s="242">
        <f>M114+N114+O114+P114</f>
        <v>0</v>
      </c>
      <c r="L114" s="242">
        <f t="shared" si="121"/>
        <v>0</v>
      </c>
      <c r="M114" s="242"/>
      <c r="N114" s="242"/>
      <c r="O114" s="242"/>
      <c r="P114" s="242"/>
      <c r="Q114" s="242">
        <f>S114+T114+U114+V114</f>
        <v>0</v>
      </c>
      <c r="R114" s="242">
        <f>D114</f>
        <v>0</v>
      </c>
      <c r="S114" s="242"/>
      <c r="T114" s="242"/>
      <c r="U114" s="242"/>
      <c r="V114" s="242"/>
      <c r="W114" s="242">
        <f>Y114+Z114+AA114+AB114</f>
        <v>0</v>
      </c>
      <c r="X114" s="242">
        <f t="shared" si="127"/>
        <v>0</v>
      </c>
      <c r="Y114" s="242"/>
      <c r="Z114" s="242"/>
      <c r="AA114" s="242"/>
      <c r="AB114" s="242"/>
      <c r="AC114" s="242">
        <f>AE114+AF114+AG114+AH114</f>
        <v>0</v>
      </c>
      <c r="AD114" s="242">
        <f t="shared" si="129"/>
        <v>0</v>
      </c>
      <c r="AE114" s="242"/>
      <c r="AF114" s="242"/>
      <c r="AG114" s="242"/>
      <c r="AH114" s="242"/>
      <c r="AI114" s="242">
        <f>AK114+AL114+AM114+AN114</f>
        <v>0</v>
      </c>
      <c r="AJ114" s="108">
        <f t="shared" si="123"/>
        <v>0</v>
      </c>
      <c r="AK114" s="242"/>
      <c r="AL114" s="242"/>
      <c r="AM114" s="242"/>
      <c r="AN114" s="242"/>
    </row>
    <row r="115" spans="1:40">
      <c r="A115" s="109" t="s">
        <v>75</v>
      </c>
      <c r="B115" s="110"/>
      <c r="C115" s="228">
        <f>B115*$C$104</f>
        <v>0</v>
      </c>
      <c r="D115" s="228">
        <f t="shared" si="117"/>
        <v>0</v>
      </c>
      <c r="E115" s="228">
        <f t="shared" si="118"/>
        <v>0</v>
      </c>
      <c r="F115" s="228">
        <f t="shared" si="119"/>
        <v>0</v>
      </c>
      <c r="G115" s="228">
        <f t="shared" si="120"/>
        <v>0</v>
      </c>
      <c r="H115" s="107"/>
      <c r="I115" s="107"/>
      <c r="K115" s="242">
        <f t="shared" si="124"/>
        <v>0</v>
      </c>
      <c r="L115" s="242">
        <f t="shared" si="121"/>
        <v>0</v>
      </c>
      <c r="M115" s="242"/>
      <c r="N115" s="242"/>
      <c r="O115" s="242"/>
      <c r="P115" s="242"/>
      <c r="Q115" s="242">
        <f t="shared" ref="Q115:Q118" si="136">S115+T115+U115+V115</f>
        <v>0</v>
      </c>
      <c r="R115" s="242">
        <f t="shared" ref="R115:R118" si="137">D115</f>
        <v>0</v>
      </c>
      <c r="S115" s="242"/>
      <c r="T115" s="242"/>
      <c r="U115" s="242"/>
      <c r="V115" s="242"/>
      <c r="W115" s="242">
        <f t="shared" ref="W115:W118" si="138">Y115+Z115+AA115+AB115</f>
        <v>0</v>
      </c>
      <c r="X115" s="242">
        <f t="shared" si="127"/>
        <v>0</v>
      </c>
      <c r="Y115" s="242"/>
      <c r="Z115" s="242"/>
      <c r="AA115" s="242"/>
      <c r="AB115" s="242"/>
      <c r="AC115" s="242">
        <f t="shared" ref="AC115:AC118" si="139">AE115+AF115+AG115+AH115</f>
        <v>0</v>
      </c>
      <c r="AD115" s="242">
        <f t="shared" si="129"/>
        <v>0</v>
      </c>
      <c r="AE115" s="242"/>
      <c r="AF115" s="242"/>
      <c r="AG115" s="242"/>
      <c r="AH115" s="242"/>
      <c r="AI115" s="242">
        <f t="shared" ref="AI115:AI117" si="140">AK115+AL115+AM115+AN115</f>
        <v>0</v>
      </c>
      <c r="AJ115" s="108">
        <f t="shared" si="123"/>
        <v>0</v>
      </c>
      <c r="AK115" s="242"/>
      <c r="AL115" s="242"/>
      <c r="AM115" s="242"/>
      <c r="AN115" s="242"/>
    </row>
    <row r="116" spans="1:40">
      <c r="A116" s="136" t="s">
        <v>76</v>
      </c>
      <c r="B116" s="240"/>
      <c r="C116" s="229">
        <f>B116*$C$104</f>
        <v>0</v>
      </c>
      <c r="D116" s="229">
        <f t="shared" si="117"/>
        <v>0</v>
      </c>
      <c r="E116" s="229">
        <f t="shared" si="118"/>
        <v>0</v>
      </c>
      <c r="F116" s="229">
        <f t="shared" si="119"/>
        <v>0</v>
      </c>
      <c r="G116" s="229">
        <f t="shared" si="120"/>
        <v>0</v>
      </c>
      <c r="H116" s="107"/>
      <c r="I116" s="107"/>
      <c r="K116" s="244">
        <f t="shared" si="124"/>
        <v>0</v>
      </c>
      <c r="L116" s="244">
        <f t="shared" si="121"/>
        <v>0</v>
      </c>
      <c r="M116" s="244"/>
      <c r="N116" s="244"/>
      <c r="O116" s="244"/>
      <c r="P116" s="244"/>
      <c r="Q116" s="244">
        <f>S116+T116+U116+V116</f>
        <v>0</v>
      </c>
      <c r="R116" s="244">
        <f t="shared" si="137"/>
        <v>0</v>
      </c>
      <c r="S116" s="244"/>
      <c r="T116" s="244"/>
      <c r="U116" s="244"/>
      <c r="V116" s="244"/>
      <c r="W116" s="244">
        <f>Y116+Z116+AA116+AB116</f>
        <v>0</v>
      </c>
      <c r="X116" s="244">
        <f>E116</f>
        <v>0</v>
      </c>
      <c r="Y116" s="244"/>
      <c r="Z116" s="244"/>
      <c r="AA116" s="244"/>
      <c r="AB116" s="244"/>
      <c r="AC116" s="244">
        <f>AE116+AF116+AG116+AH116</f>
        <v>0</v>
      </c>
      <c r="AD116" s="244">
        <f>K116</f>
        <v>0</v>
      </c>
      <c r="AE116" s="244"/>
      <c r="AF116" s="244"/>
      <c r="AG116" s="244"/>
      <c r="AH116" s="244"/>
      <c r="AI116" s="244">
        <f>AK116+AL116+AM116+AN116</f>
        <v>0</v>
      </c>
      <c r="AJ116" s="108">
        <f t="shared" si="123"/>
        <v>0</v>
      </c>
      <c r="AK116" s="244"/>
      <c r="AL116" s="244"/>
      <c r="AM116" s="244"/>
      <c r="AN116" s="244"/>
    </row>
    <row r="117" spans="1:40">
      <c r="A117" s="137" t="s">
        <v>96</v>
      </c>
      <c r="B117" s="231">
        <f>SUM(B105:B116)</f>
        <v>0</v>
      </c>
      <c r="C117" s="230">
        <f>SUM(C105:C116)</f>
        <v>0</v>
      </c>
      <c r="D117" s="230">
        <f>SUM(D105:D116)</f>
        <v>0</v>
      </c>
      <c r="E117" s="230">
        <f>SUM(E105:E116)</f>
        <v>0</v>
      </c>
      <c r="F117" s="230">
        <f>SUM(F105:F116)</f>
        <v>0</v>
      </c>
      <c r="G117" s="230">
        <f>SUM(G105:G116)</f>
        <v>0</v>
      </c>
      <c r="H117" s="107"/>
      <c r="K117" s="245">
        <f>SUM(K105:K116)</f>
        <v>0</v>
      </c>
      <c r="L117" s="245">
        <f>SUM(L105:L116)</f>
        <v>0</v>
      </c>
      <c r="M117" s="245">
        <f>SUM(M105:M116)</f>
        <v>0</v>
      </c>
      <c r="N117" s="245">
        <f>SUM(N105:N116)</f>
        <v>0</v>
      </c>
      <c r="O117" s="245">
        <f>SUM(O105:O116)</f>
        <v>0</v>
      </c>
      <c r="P117" s="245">
        <f>SUM(P105:P116)</f>
        <v>0</v>
      </c>
      <c r="Q117" s="245">
        <f>SUM(Q105:Q116)</f>
        <v>0</v>
      </c>
      <c r="R117" s="245">
        <f>SUM(R105:R116)</f>
        <v>0</v>
      </c>
      <c r="S117" s="245">
        <f>SUM(S105:S116)</f>
        <v>0</v>
      </c>
      <c r="T117" s="245">
        <f>SUM(T105:T116)</f>
        <v>0</v>
      </c>
      <c r="U117" s="245">
        <f>SUM(U105:U116)</f>
        <v>0</v>
      </c>
      <c r="V117" s="245">
        <f>SUM(V105:V116)</f>
        <v>0</v>
      </c>
      <c r="W117" s="245">
        <f>SUM(W105:W116)</f>
        <v>0</v>
      </c>
      <c r="X117" s="245">
        <f>SUM(X105:X116)</f>
        <v>0</v>
      </c>
      <c r="Y117" s="245">
        <f>SUM(Y105:Y116)</f>
        <v>0</v>
      </c>
      <c r="Z117" s="245">
        <f>SUM(Z105:Z116)</f>
        <v>0</v>
      </c>
      <c r="AA117" s="245">
        <f>SUM(AA105:AA116)</f>
        <v>0</v>
      </c>
      <c r="AB117" s="245">
        <f>SUM(AB105:AB116)</f>
        <v>0</v>
      </c>
      <c r="AC117" s="245">
        <f>SUM(AC105:AC116)</f>
        <v>0</v>
      </c>
      <c r="AD117" s="245">
        <f>SUM(AD105:AD116)</f>
        <v>0</v>
      </c>
      <c r="AE117" s="245">
        <f>SUM(AE105:AE116)</f>
        <v>0</v>
      </c>
      <c r="AF117" s="245">
        <f>SUM(AF105:AF116)</f>
        <v>0</v>
      </c>
      <c r="AG117" s="245">
        <f>SUM(AG105:AG116)</f>
        <v>0</v>
      </c>
      <c r="AH117" s="245">
        <f>SUM(AH105:AH116)</f>
        <v>0</v>
      </c>
      <c r="AI117" s="245">
        <f>SUM(AI105:AI116)</f>
        <v>0</v>
      </c>
      <c r="AJ117" s="244">
        <f>SUM(AJ105:AJ116)</f>
        <v>0</v>
      </c>
      <c r="AK117" s="245">
        <f>SUM(AK105:AK116)</f>
        <v>0</v>
      </c>
      <c r="AL117" s="245">
        <f>SUM(AL105:AL116)</f>
        <v>0</v>
      </c>
      <c r="AM117" s="245">
        <f>SUM(AM105:AM116)</f>
        <v>0</v>
      </c>
      <c r="AN117" s="245">
        <f>SUM(AN105:AN116)</f>
        <v>0</v>
      </c>
    </row>
    <row r="118" spans="1:40">
      <c r="A118" s="119"/>
      <c r="B118" s="120"/>
      <c r="C118" s="102"/>
      <c r="J118" s="98" t="s">
        <v>97</v>
      </c>
      <c r="O118" s="245">
        <f>O117*$J$119</f>
        <v>0</v>
      </c>
      <c r="P118" s="245">
        <f>P117*$J$119</f>
        <v>0</v>
      </c>
      <c r="U118" s="245">
        <f>U117*$J$119</f>
        <v>0</v>
      </c>
      <c r="V118" s="245">
        <f>V117*$J$119</f>
        <v>0</v>
      </c>
      <c r="AA118" s="245">
        <f>AA117*$J$119</f>
        <v>0</v>
      </c>
      <c r="AB118" s="245">
        <f>AB117*$J$119</f>
        <v>0</v>
      </c>
      <c r="AG118" s="245">
        <f>AG117*$J$119</f>
        <v>0</v>
      </c>
      <c r="AH118" s="245">
        <f>AH117*$J$119</f>
        <v>0</v>
      </c>
      <c r="AM118" s="245">
        <f>AM117*$J$119</f>
        <v>0</v>
      </c>
      <c r="AN118" s="245">
        <f>AN117*$J$119</f>
        <v>0</v>
      </c>
    </row>
    <row r="119" spans="1:40">
      <c r="A119" s="119"/>
      <c r="B119" s="120"/>
      <c r="C119" s="102"/>
      <c r="J119" s="98">
        <v>1000</v>
      </c>
      <c r="K119" s="98" t="s">
        <v>98</v>
      </c>
    </row>
    <row r="120" spans="1:40">
      <c r="A120" s="119"/>
      <c r="B120" s="120"/>
      <c r="C120" s="102"/>
    </row>
    <row r="121" spans="1:40">
      <c r="C121" s="98" t="s">
        <v>127</v>
      </c>
      <c r="D121" s="98" t="s">
        <v>126</v>
      </c>
      <c r="E121" s="98" t="s">
        <v>128</v>
      </c>
      <c r="F121" s="98" t="s">
        <v>124</v>
      </c>
      <c r="G121" s="98" t="s">
        <v>125</v>
      </c>
    </row>
    <row r="122" spans="1:40">
      <c r="B122" s="98" t="s">
        <v>104</v>
      </c>
      <c r="K122" s="98" t="s">
        <v>85</v>
      </c>
    </row>
    <row r="123" spans="1:40">
      <c r="A123" s="99" t="s">
        <v>103</v>
      </c>
      <c r="K123" s="98" t="s">
        <v>86</v>
      </c>
      <c r="Q123" s="98" t="s">
        <v>87</v>
      </c>
      <c r="W123" s="101" t="s">
        <v>88</v>
      </c>
      <c r="Z123" s="101"/>
      <c r="AA123" s="101"/>
      <c r="AC123" s="98" t="s">
        <v>89</v>
      </c>
      <c r="AI123" s="98" t="s">
        <v>90</v>
      </c>
    </row>
    <row r="124" spans="1:40">
      <c r="B124" s="102" t="s">
        <v>105</v>
      </c>
      <c r="C124" s="102">
        <f>C122/10</f>
        <v>0</v>
      </c>
      <c r="D124" s="102">
        <f>D122/10</f>
        <v>0</v>
      </c>
      <c r="E124" s="102">
        <f>E122/10</f>
        <v>0</v>
      </c>
      <c r="F124" s="102">
        <f>F122/10</f>
        <v>0</v>
      </c>
      <c r="G124" s="102">
        <f>G122/10</f>
        <v>0</v>
      </c>
      <c r="H124" s="98" t="s">
        <v>106</v>
      </c>
      <c r="I124" s="107"/>
      <c r="K124" s="241" t="s">
        <v>91</v>
      </c>
      <c r="L124" s="241" t="s">
        <v>92</v>
      </c>
      <c r="M124" s="241" t="s">
        <v>93</v>
      </c>
      <c r="N124" s="241" t="s">
        <v>94</v>
      </c>
      <c r="O124" s="241" t="s">
        <v>129</v>
      </c>
      <c r="P124" s="241" t="s">
        <v>130</v>
      </c>
      <c r="Q124" s="241" t="s">
        <v>131</v>
      </c>
      <c r="R124" s="241" t="s">
        <v>92</v>
      </c>
      <c r="S124" s="241" t="s">
        <v>93</v>
      </c>
      <c r="T124" s="241" t="s">
        <v>94</v>
      </c>
      <c r="U124" s="241" t="s">
        <v>129</v>
      </c>
      <c r="V124" s="241" t="s">
        <v>130</v>
      </c>
      <c r="W124" s="241" t="s">
        <v>91</v>
      </c>
      <c r="X124" s="248" t="s">
        <v>92</v>
      </c>
      <c r="Y124" s="241" t="s">
        <v>93</v>
      </c>
      <c r="Z124" s="241" t="s">
        <v>94</v>
      </c>
      <c r="AA124" s="241" t="s">
        <v>129</v>
      </c>
      <c r="AB124" s="241" t="s">
        <v>130</v>
      </c>
      <c r="AC124" s="241" t="s">
        <v>91</v>
      </c>
      <c r="AD124" s="248" t="s">
        <v>92</v>
      </c>
      <c r="AE124" s="241" t="s">
        <v>93</v>
      </c>
      <c r="AF124" s="241" t="s">
        <v>94</v>
      </c>
      <c r="AG124" s="241" t="s">
        <v>129</v>
      </c>
      <c r="AH124" s="241" t="s">
        <v>130</v>
      </c>
      <c r="AI124" s="241" t="s">
        <v>91</v>
      </c>
      <c r="AJ124" s="248" t="s">
        <v>92</v>
      </c>
      <c r="AK124" s="241" t="s">
        <v>93</v>
      </c>
      <c r="AL124" s="241" t="s">
        <v>94</v>
      </c>
      <c r="AM124" s="241" t="s">
        <v>129</v>
      </c>
      <c r="AN124" s="241" t="s">
        <v>130</v>
      </c>
    </row>
    <row r="125" spans="1:40">
      <c r="A125" s="105" t="s">
        <v>95</v>
      </c>
      <c r="B125" s="106"/>
      <c r="C125" s="227">
        <f>B125*$C$124</f>
        <v>0</v>
      </c>
      <c r="D125" s="227">
        <f>B125*$D$124</f>
        <v>0</v>
      </c>
      <c r="E125" s="227">
        <f>B125*$E$124</f>
        <v>0</v>
      </c>
      <c r="F125" s="227">
        <f>B125*$F$124</f>
        <v>0</v>
      </c>
      <c r="G125" s="227">
        <f>B125*$G$124</f>
        <v>0</v>
      </c>
      <c r="H125" s="107"/>
      <c r="I125" s="107"/>
      <c r="K125" s="242">
        <f>M125+N125+O125+P125</f>
        <v>0</v>
      </c>
      <c r="L125" s="242">
        <f>C125</f>
        <v>0</v>
      </c>
      <c r="M125" s="242"/>
      <c r="N125" s="242"/>
      <c r="O125" s="242"/>
      <c r="P125" s="242"/>
      <c r="Q125" s="242">
        <f>S125+T125+U125+V125</f>
        <v>0</v>
      </c>
      <c r="R125" s="242">
        <f>D125</f>
        <v>0</v>
      </c>
      <c r="S125" s="242"/>
      <c r="T125" s="242"/>
      <c r="U125" s="242"/>
      <c r="V125" s="242"/>
      <c r="W125" s="242">
        <f>Y125+Z125+AA125+AB125</f>
        <v>0</v>
      </c>
      <c r="X125" s="242">
        <f>E125</f>
        <v>0</v>
      </c>
      <c r="Y125" s="242"/>
      <c r="Z125" s="242"/>
      <c r="AA125" s="242"/>
      <c r="AB125" s="242"/>
      <c r="AC125" s="242">
        <f>AE125+AF125+AG125+AH125</f>
        <v>0</v>
      </c>
      <c r="AD125" s="242">
        <f>K125</f>
        <v>0</v>
      </c>
      <c r="AE125" s="242"/>
      <c r="AF125" s="242"/>
      <c r="AG125" s="242"/>
      <c r="AH125" s="242"/>
      <c r="AI125" s="242">
        <f>AK125+AL125+AM125+AN125</f>
        <v>0</v>
      </c>
      <c r="AJ125" s="108">
        <f>G125</f>
        <v>0</v>
      </c>
      <c r="AK125" s="242"/>
      <c r="AL125" s="242"/>
      <c r="AM125" s="242"/>
      <c r="AN125" s="242"/>
    </row>
    <row r="126" spans="1:40">
      <c r="A126" s="109" t="s">
        <v>66</v>
      </c>
      <c r="B126" s="110"/>
      <c r="C126" s="228">
        <f t="shared" ref="C126:C136" si="141">B126*$C$124</f>
        <v>0</v>
      </c>
      <c r="D126" s="228">
        <f t="shared" ref="D126:D136" si="142">B126*$D$124</f>
        <v>0</v>
      </c>
      <c r="E126" s="228">
        <f t="shared" ref="E126:E136" si="143">B126*$E$124</f>
        <v>0</v>
      </c>
      <c r="F126" s="228">
        <f t="shared" ref="F126:F136" si="144">B126*$F$124</f>
        <v>0</v>
      </c>
      <c r="G126" s="228">
        <f t="shared" ref="G126:G136" si="145">B126*$G$124</f>
        <v>0</v>
      </c>
      <c r="H126" s="107"/>
      <c r="I126" s="107"/>
      <c r="K126" s="242">
        <f>M126+N126+O126+P126</f>
        <v>0</v>
      </c>
      <c r="L126" s="242">
        <f t="shared" ref="L126:L136" si="146">C126</f>
        <v>0</v>
      </c>
      <c r="M126" s="242"/>
      <c r="N126" s="242"/>
      <c r="O126" s="242"/>
      <c r="P126" s="242"/>
      <c r="Q126" s="242">
        <f>S126+T126+U126+V126</f>
        <v>0</v>
      </c>
      <c r="R126" s="242">
        <f t="shared" ref="R126:R137" si="147">D126</f>
        <v>0</v>
      </c>
      <c r="S126" s="242"/>
      <c r="T126" s="242"/>
      <c r="U126" s="242"/>
      <c r="V126" s="242"/>
      <c r="W126" s="242">
        <f>Y126+Z126+AA126+AB126</f>
        <v>0</v>
      </c>
      <c r="X126" s="242">
        <f>E126</f>
        <v>0</v>
      </c>
      <c r="Y126" s="242"/>
      <c r="Z126" s="242"/>
      <c r="AA126" s="242"/>
      <c r="AB126" s="242"/>
      <c r="AC126" s="242">
        <f>AE126+AF126+AG126+AH126</f>
        <v>0</v>
      </c>
      <c r="AD126" s="242">
        <f>K126</f>
        <v>0</v>
      </c>
      <c r="AE126" s="242"/>
      <c r="AF126" s="242"/>
      <c r="AG126" s="242"/>
      <c r="AH126" s="242"/>
      <c r="AI126" s="242">
        <f>AK126+AL126+AM126+AN126</f>
        <v>0</v>
      </c>
      <c r="AJ126" s="108">
        <f t="shared" ref="AJ126:AJ136" si="148">G126</f>
        <v>0</v>
      </c>
      <c r="AK126" s="242"/>
      <c r="AL126" s="242"/>
      <c r="AM126" s="242"/>
      <c r="AN126" s="242"/>
    </row>
    <row r="127" spans="1:40">
      <c r="A127" s="109" t="s">
        <v>67</v>
      </c>
      <c r="B127" s="110"/>
      <c r="C127" s="228">
        <f t="shared" si="141"/>
        <v>0</v>
      </c>
      <c r="D127" s="228">
        <f t="shared" si="142"/>
        <v>0</v>
      </c>
      <c r="E127" s="228">
        <f t="shared" si="143"/>
        <v>0</v>
      </c>
      <c r="F127" s="228">
        <f t="shared" si="144"/>
        <v>0</v>
      </c>
      <c r="G127" s="228">
        <f t="shared" si="145"/>
        <v>0</v>
      </c>
      <c r="H127" s="107"/>
      <c r="I127" s="107"/>
      <c r="K127" s="242">
        <f t="shared" ref="K127:K136" si="149">M127+N127+O127+P127</f>
        <v>0</v>
      </c>
      <c r="L127" s="242">
        <f t="shared" si="146"/>
        <v>0</v>
      </c>
      <c r="M127" s="242"/>
      <c r="N127" s="242"/>
      <c r="O127" s="242"/>
      <c r="P127" s="242"/>
      <c r="Q127" s="242">
        <f t="shared" ref="Q127:Q135" si="150">S127+T127+U127+V127</f>
        <v>0</v>
      </c>
      <c r="R127" s="242">
        <f t="shared" si="147"/>
        <v>0</v>
      </c>
      <c r="S127" s="242"/>
      <c r="T127" s="242"/>
      <c r="U127" s="242"/>
      <c r="V127" s="242"/>
      <c r="W127" s="242">
        <f t="shared" ref="W127:W135" si="151">Y127+Z127+AA127+AB127</f>
        <v>0</v>
      </c>
      <c r="X127" s="242">
        <f t="shared" ref="X127:X135" si="152">E127</f>
        <v>0</v>
      </c>
      <c r="Y127" s="242"/>
      <c r="Z127" s="242"/>
      <c r="AA127" s="242"/>
      <c r="AB127" s="242"/>
      <c r="AC127" s="242">
        <f t="shared" ref="AC127:AC135" si="153">AE127+AF127+AG127+AH127</f>
        <v>0</v>
      </c>
      <c r="AD127" s="242">
        <f t="shared" ref="AD127:AD135" si="154">K127</f>
        <v>0</v>
      </c>
      <c r="AE127" s="242"/>
      <c r="AF127" s="242"/>
      <c r="AG127" s="242"/>
      <c r="AH127" s="242"/>
      <c r="AI127" s="242">
        <f t="shared" ref="AI127:AI135" si="155">AK127+AL127+AM127+AN127</f>
        <v>0</v>
      </c>
      <c r="AJ127" s="108">
        <f t="shared" si="148"/>
        <v>0</v>
      </c>
      <c r="AK127" s="242"/>
      <c r="AL127" s="242"/>
      <c r="AM127" s="242"/>
      <c r="AN127" s="242"/>
    </row>
    <row r="128" spans="1:40">
      <c r="A128" s="109" t="s">
        <v>68</v>
      </c>
      <c r="B128" s="110"/>
      <c r="C128" s="228">
        <f t="shared" si="141"/>
        <v>0</v>
      </c>
      <c r="D128" s="228">
        <f t="shared" si="142"/>
        <v>0</v>
      </c>
      <c r="E128" s="228">
        <f t="shared" si="143"/>
        <v>0</v>
      </c>
      <c r="F128" s="228">
        <f t="shared" si="144"/>
        <v>0</v>
      </c>
      <c r="G128" s="228">
        <f t="shared" si="145"/>
        <v>0</v>
      </c>
      <c r="H128" s="107"/>
      <c r="I128" s="107"/>
      <c r="K128" s="242">
        <f t="shared" si="149"/>
        <v>0</v>
      </c>
      <c r="L128" s="242">
        <f t="shared" si="146"/>
        <v>0</v>
      </c>
      <c r="M128" s="242"/>
      <c r="N128" s="242"/>
      <c r="O128" s="242"/>
      <c r="P128" s="242"/>
      <c r="Q128" s="242">
        <f t="shared" si="150"/>
        <v>0</v>
      </c>
      <c r="R128" s="242">
        <f t="shared" si="147"/>
        <v>0</v>
      </c>
      <c r="S128" s="242"/>
      <c r="T128" s="242"/>
      <c r="U128" s="242"/>
      <c r="V128" s="242"/>
      <c r="W128" s="242">
        <f t="shared" si="151"/>
        <v>0</v>
      </c>
      <c r="X128" s="242">
        <f t="shared" si="152"/>
        <v>0</v>
      </c>
      <c r="Y128" s="242"/>
      <c r="Z128" s="242"/>
      <c r="AA128" s="242"/>
      <c r="AB128" s="242"/>
      <c r="AC128" s="242">
        <f t="shared" si="153"/>
        <v>0</v>
      </c>
      <c r="AD128" s="242">
        <f t="shared" si="154"/>
        <v>0</v>
      </c>
      <c r="AE128" s="242"/>
      <c r="AF128" s="242"/>
      <c r="AG128" s="242"/>
      <c r="AH128" s="242"/>
      <c r="AI128" s="242">
        <f t="shared" si="155"/>
        <v>0</v>
      </c>
      <c r="AJ128" s="108">
        <f t="shared" si="148"/>
        <v>0</v>
      </c>
      <c r="AK128" s="242"/>
      <c r="AL128" s="242"/>
      <c r="AM128" s="242"/>
      <c r="AN128" s="242"/>
    </row>
    <row r="129" spans="1:40">
      <c r="A129" s="109" t="s">
        <v>69</v>
      </c>
      <c r="B129" s="110"/>
      <c r="C129" s="228">
        <f t="shared" si="141"/>
        <v>0</v>
      </c>
      <c r="D129" s="228">
        <f t="shared" si="142"/>
        <v>0</v>
      </c>
      <c r="E129" s="228">
        <f t="shared" si="143"/>
        <v>0</v>
      </c>
      <c r="F129" s="228">
        <f t="shared" si="144"/>
        <v>0</v>
      </c>
      <c r="G129" s="228">
        <f t="shared" si="145"/>
        <v>0</v>
      </c>
      <c r="H129" s="107"/>
      <c r="I129" s="107"/>
      <c r="K129" s="242">
        <f t="shared" si="149"/>
        <v>0</v>
      </c>
      <c r="L129" s="242">
        <f t="shared" si="146"/>
        <v>0</v>
      </c>
      <c r="M129" s="242"/>
      <c r="N129" s="242"/>
      <c r="O129" s="242"/>
      <c r="P129" s="242"/>
      <c r="Q129" s="242">
        <f>S129+T129+U129+V129</f>
        <v>0</v>
      </c>
      <c r="R129" s="242">
        <f>D129</f>
        <v>0</v>
      </c>
      <c r="S129" s="242"/>
      <c r="T129" s="242"/>
      <c r="U129" s="242"/>
      <c r="V129" s="242"/>
      <c r="W129" s="242">
        <f>Y129+Z129+AA129+AB129</f>
        <v>0</v>
      </c>
      <c r="X129" s="242">
        <f t="shared" si="152"/>
        <v>0</v>
      </c>
      <c r="Y129" s="242"/>
      <c r="Z129" s="242"/>
      <c r="AA129" s="242"/>
      <c r="AB129" s="242"/>
      <c r="AC129" s="242">
        <f>AE129+AF129+AG129+AH129</f>
        <v>0</v>
      </c>
      <c r="AD129" s="242">
        <f t="shared" si="154"/>
        <v>0</v>
      </c>
      <c r="AE129" s="242"/>
      <c r="AF129" s="242"/>
      <c r="AG129" s="242"/>
      <c r="AH129" s="242"/>
      <c r="AI129" s="242">
        <f>AK129+AL129+AM129+AN129</f>
        <v>0</v>
      </c>
      <c r="AJ129" s="108">
        <f t="shared" si="148"/>
        <v>0</v>
      </c>
      <c r="AK129" s="242"/>
      <c r="AL129" s="242"/>
      <c r="AM129" s="242"/>
      <c r="AN129" s="242"/>
    </row>
    <row r="130" spans="1:40">
      <c r="A130" s="109" t="s">
        <v>70</v>
      </c>
      <c r="B130" s="110"/>
      <c r="C130" s="228">
        <f t="shared" si="141"/>
        <v>0</v>
      </c>
      <c r="D130" s="228">
        <f t="shared" si="142"/>
        <v>0</v>
      </c>
      <c r="E130" s="228">
        <f t="shared" si="143"/>
        <v>0</v>
      </c>
      <c r="F130" s="228">
        <f t="shared" si="144"/>
        <v>0</v>
      </c>
      <c r="G130" s="228">
        <f t="shared" si="145"/>
        <v>0</v>
      </c>
      <c r="H130" s="107"/>
      <c r="I130" s="107"/>
      <c r="K130" s="242">
        <f t="shared" si="149"/>
        <v>0</v>
      </c>
      <c r="L130" s="242">
        <f t="shared" si="146"/>
        <v>0</v>
      </c>
      <c r="M130" s="242"/>
      <c r="N130" s="242"/>
      <c r="O130" s="242"/>
      <c r="P130" s="242"/>
      <c r="Q130" s="242">
        <f t="shared" ref="Q130:Q138" si="156">S130+T130+U130+V130</f>
        <v>0</v>
      </c>
      <c r="R130" s="242">
        <f t="shared" ref="R130:R138" si="157">D130</f>
        <v>0</v>
      </c>
      <c r="S130" s="242"/>
      <c r="T130" s="242"/>
      <c r="U130" s="242"/>
      <c r="V130" s="242"/>
      <c r="W130" s="242">
        <f t="shared" ref="W130:W138" si="158">Y130+Z130+AA130+AB130</f>
        <v>0</v>
      </c>
      <c r="X130" s="242">
        <f t="shared" si="152"/>
        <v>0</v>
      </c>
      <c r="Y130" s="242"/>
      <c r="Z130" s="242"/>
      <c r="AA130" s="242"/>
      <c r="AB130" s="242"/>
      <c r="AC130" s="242">
        <f t="shared" ref="AC130:AC138" si="159">AE130+AF130+AG130+AH130</f>
        <v>0</v>
      </c>
      <c r="AD130" s="242">
        <f t="shared" si="154"/>
        <v>0</v>
      </c>
      <c r="AE130" s="242"/>
      <c r="AF130" s="242"/>
      <c r="AG130" s="242"/>
      <c r="AH130" s="242"/>
      <c r="AI130" s="242">
        <f t="shared" ref="AI130:AI137" si="160">AK130+AL130+AM130+AN130</f>
        <v>0</v>
      </c>
      <c r="AJ130" s="108">
        <f t="shared" si="148"/>
        <v>0</v>
      </c>
      <c r="AK130" s="242"/>
      <c r="AL130" s="242"/>
      <c r="AM130" s="242"/>
      <c r="AN130" s="242"/>
    </row>
    <row r="131" spans="1:40">
      <c r="A131" s="109" t="s">
        <v>71</v>
      </c>
      <c r="B131" s="110"/>
      <c r="C131" s="228">
        <f t="shared" si="141"/>
        <v>0</v>
      </c>
      <c r="D131" s="228">
        <f t="shared" si="142"/>
        <v>0</v>
      </c>
      <c r="E131" s="228">
        <f t="shared" si="143"/>
        <v>0</v>
      </c>
      <c r="F131" s="228">
        <f t="shared" si="144"/>
        <v>0</v>
      </c>
      <c r="G131" s="228">
        <f t="shared" si="145"/>
        <v>0</v>
      </c>
      <c r="H131" s="107"/>
      <c r="I131" s="107"/>
      <c r="K131" s="242">
        <f t="shared" si="149"/>
        <v>0</v>
      </c>
      <c r="L131" s="242">
        <f t="shared" si="146"/>
        <v>0</v>
      </c>
      <c r="M131" s="242"/>
      <c r="N131" s="242"/>
      <c r="O131" s="242"/>
      <c r="P131" s="242"/>
      <c r="Q131" s="242">
        <f t="shared" si="156"/>
        <v>0</v>
      </c>
      <c r="R131" s="242">
        <f t="shared" si="157"/>
        <v>0</v>
      </c>
      <c r="S131" s="242"/>
      <c r="T131" s="242"/>
      <c r="U131" s="242"/>
      <c r="V131" s="242"/>
      <c r="W131" s="242">
        <f t="shared" si="158"/>
        <v>0</v>
      </c>
      <c r="X131" s="242">
        <f t="shared" si="152"/>
        <v>0</v>
      </c>
      <c r="Y131" s="242"/>
      <c r="Z131" s="242"/>
      <c r="AA131" s="242"/>
      <c r="AB131" s="242"/>
      <c r="AC131" s="242">
        <f t="shared" si="159"/>
        <v>0</v>
      </c>
      <c r="AD131" s="242">
        <f t="shared" si="154"/>
        <v>0</v>
      </c>
      <c r="AE131" s="242"/>
      <c r="AF131" s="242"/>
      <c r="AG131" s="242"/>
      <c r="AH131" s="242"/>
      <c r="AI131" s="242">
        <f t="shared" si="160"/>
        <v>0</v>
      </c>
      <c r="AJ131" s="108">
        <f t="shared" si="148"/>
        <v>0</v>
      </c>
      <c r="AK131" s="242"/>
      <c r="AL131" s="242"/>
      <c r="AM131" s="242"/>
      <c r="AN131" s="242"/>
    </row>
    <row r="132" spans="1:40">
      <c r="A132" s="109" t="s">
        <v>72</v>
      </c>
      <c r="B132" s="110"/>
      <c r="C132" s="228">
        <f t="shared" si="141"/>
        <v>0</v>
      </c>
      <c r="D132" s="228">
        <f t="shared" si="142"/>
        <v>0</v>
      </c>
      <c r="E132" s="228">
        <f t="shared" si="143"/>
        <v>0</v>
      </c>
      <c r="F132" s="228">
        <f t="shared" si="144"/>
        <v>0</v>
      </c>
      <c r="G132" s="228">
        <f t="shared" si="145"/>
        <v>0</v>
      </c>
      <c r="H132" s="107"/>
      <c r="I132" s="107"/>
      <c r="K132" s="242">
        <f t="shared" si="149"/>
        <v>0</v>
      </c>
      <c r="L132" s="242">
        <f t="shared" si="146"/>
        <v>0</v>
      </c>
      <c r="M132" s="242"/>
      <c r="N132" s="242"/>
      <c r="O132" s="242"/>
      <c r="P132" s="242"/>
      <c r="Q132" s="242">
        <f t="shared" si="156"/>
        <v>0</v>
      </c>
      <c r="R132" s="242">
        <f t="shared" si="157"/>
        <v>0</v>
      </c>
      <c r="S132" s="242"/>
      <c r="T132" s="242"/>
      <c r="U132" s="242"/>
      <c r="V132" s="242"/>
      <c r="W132" s="242">
        <f t="shared" si="158"/>
        <v>0</v>
      </c>
      <c r="X132" s="242">
        <f t="shared" si="152"/>
        <v>0</v>
      </c>
      <c r="Y132" s="242"/>
      <c r="Z132" s="242"/>
      <c r="AA132" s="242"/>
      <c r="AB132" s="242"/>
      <c r="AC132" s="242">
        <f t="shared" si="159"/>
        <v>0</v>
      </c>
      <c r="AD132" s="242">
        <f t="shared" si="154"/>
        <v>0</v>
      </c>
      <c r="AE132" s="242"/>
      <c r="AF132" s="242"/>
      <c r="AG132" s="242"/>
      <c r="AH132" s="242"/>
      <c r="AI132" s="242">
        <f t="shared" si="160"/>
        <v>0</v>
      </c>
      <c r="AJ132" s="108">
        <f t="shared" si="148"/>
        <v>0</v>
      </c>
      <c r="AK132" s="242"/>
      <c r="AL132" s="242"/>
      <c r="AM132" s="242"/>
      <c r="AN132" s="242"/>
    </row>
    <row r="133" spans="1:40">
      <c r="A133" s="109" t="s">
        <v>73</v>
      </c>
      <c r="B133" s="110"/>
      <c r="C133" s="228">
        <f t="shared" si="141"/>
        <v>0</v>
      </c>
      <c r="D133" s="228">
        <f t="shared" si="142"/>
        <v>0</v>
      </c>
      <c r="E133" s="228">
        <f t="shared" si="143"/>
        <v>0</v>
      </c>
      <c r="F133" s="228">
        <f t="shared" si="144"/>
        <v>0</v>
      </c>
      <c r="G133" s="228">
        <f t="shared" si="145"/>
        <v>0</v>
      </c>
      <c r="H133" s="107"/>
      <c r="I133" s="107"/>
      <c r="K133" s="242">
        <f t="shared" si="149"/>
        <v>0</v>
      </c>
      <c r="L133" s="242">
        <f t="shared" si="146"/>
        <v>0</v>
      </c>
      <c r="M133" s="243"/>
      <c r="N133" s="243"/>
      <c r="O133" s="242"/>
      <c r="P133" s="242"/>
      <c r="Q133" s="242">
        <f t="shared" si="156"/>
        <v>0</v>
      </c>
      <c r="R133" s="242">
        <f t="shared" si="157"/>
        <v>0</v>
      </c>
      <c r="S133" s="243"/>
      <c r="T133" s="243"/>
      <c r="U133" s="242"/>
      <c r="V133" s="242"/>
      <c r="W133" s="242">
        <f t="shared" si="158"/>
        <v>0</v>
      </c>
      <c r="X133" s="242">
        <f t="shared" si="152"/>
        <v>0</v>
      </c>
      <c r="Y133" s="243"/>
      <c r="Z133" s="243"/>
      <c r="AA133" s="242"/>
      <c r="AB133" s="242"/>
      <c r="AC133" s="242">
        <f t="shared" si="159"/>
        <v>0</v>
      </c>
      <c r="AD133" s="242">
        <f t="shared" si="154"/>
        <v>0</v>
      </c>
      <c r="AE133" s="243"/>
      <c r="AF133" s="243"/>
      <c r="AG133" s="242"/>
      <c r="AH133" s="242"/>
      <c r="AI133" s="242">
        <f t="shared" si="160"/>
        <v>0</v>
      </c>
      <c r="AJ133" s="108">
        <f t="shared" si="148"/>
        <v>0</v>
      </c>
      <c r="AK133" s="243"/>
      <c r="AL133" s="243"/>
      <c r="AM133" s="242"/>
      <c r="AN133" s="242"/>
    </row>
    <row r="134" spans="1:40">
      <c r="A134" s="109" t="s">
        <v>74</v>
      </c>
      <c r="B134" s="110"/>
      <c r="C134" s="228">
        <f t="shared" si="141"/>
        <v>0</v>
      </c>
      <c r="D134" s="228">
        <f t="shared" si="142"/>
        <v>0</v>
      </c>
      <c r="E134" s="228">
        <f t="shared" si="143"/>
        <v>0</v>
      </c>
      <c r="F134" s="228">
        <f t="shared" si="144"/>
        <v>0</v>
      </c>
      <c r="G134" s="228">
        <f t="shared" si="145"/>
        <v>0</v>
      </c>
      <c r="H134" s="107"/>
      <c r="I134" s="107"/>
      <c r="K134" s="242">
        <f>M134+N134+O134+P134</f>
        <v>0</v>
      </c>
      <c r="L134" s="242">
        <f t="shared" si="146"/>
        <v>0</v>
      </c>
      <c r="M134" s="242"/>
      <c r="N134" s="242"/>
      <c r="O134" s="242"/>
      <c r="P134" s="242"/>
      <c r="Q134" s="242">
        <f>S134+T134+U134+V134</f>
        <v>0</v>
      </c>
      <c r="R134" s="242">
        <f>D134</f>
        <v>0</v>
      </c>
      <c r="S134" s="242"/>
      <c r="T134" s="242"/>
      <c r="U134" s="242"/>
      <c r="V134" s="242"/>
      <c r="W134" s="242">
        <f>Y134+Z134+AA134+AB134</f>
        <v>0</v>
      </c>
      <c r="X134" s="242">
        <f t="shared" si="152"/>
        <v>0</v>
      </c>
      <c r="Y134" s="242"/>
      <c r="Z134" s="242"/>
      <c r="AA134" s="242"/>
      <c r="AB134" s="242"/>
      <c r="AC134" s="242">
        <f>AE134+AF134+AG134+AH134</f>
        <v>0</v>
      </c>
      <c r="AD134" s="242">
        <f t="shared" si="154"/>
        <v>0</v>
      </c>
      <c r="AE134" s="242"/>
      <c r="AF134" s="242"/>
      <c r="AG134" s="242"/>
      <c r="AH134" s="242"/>
      <c r="AI134" s="242">
        <f>AK134+AL134+AM134+AN134</f>
        <v>0</v>
      </c>
      <c r="AJ134" s="108">
        <f t="shared" si="148"/>
        <v>0</v>
      </c>
      <c r="AK134" s="242"/>
      <c r="AL134" s="242"/>
      <c r="AM134" s="242"/>
      <c r="AN134" s="242"/>
    </row>
    <row r="135" spans="1:40">
      <c r="A135" s="109" t="s">
        <v>75</v>
      </c>
      <c r="B135" s="110"/>
      <c r="C135" s="228">
        <f t="shared" si="141"/>
        <v>0</v>
      </c>
      <c r="D135" s="228">
        <f t="shared" si="142"/>
        <v>0</v>
      </c>
      <c r="E135" s="228">
        <f t="shared" si="143"/>
        <v>0</v>
      </c>
      <c r="F135" s="228">
        <f t="shared" si="144"/>
        <v>0</v>
      </c>
      <c r="G135" s="228">
        <f t="shared" si="145"/>
        <v>0</v>
      </c>
      <c r="H135" s="107"/>
      <c r="I135" s="107"/>
      <c r="K135" s="242">
        <f t="shared" si="149"/>
        <v>0</v>
      </c>
      <c r="L135" s="242">
        <f t="shared" si="146"/>
        <v>0</v>
      </c>
      <c r="M135" s="242"/>
      <c r="N135" s="242"/>
      <c r="O135" s="242"/>
      <c r="P135" s="242"/>
      <c r="Q135" s="242">
        <f t="shared" ref="Q135:Q138" si="161">S135+T135+U135+V135</f>
        <v>0</v>
      </c>
      <c r="R135" s="242">
        <f t="shared" ref="R135:R138" si="162">D135</f>
        <v>0</v>
      </c>
      <c r="S135" s="242"/>
      <c r="T135" s="242"/>
      <c r="U135" s="242"/>
      <c r="V135" s="242"/>
      <c r="W135" s="242">
        <f t="shared" ref="W135:W138" si="163">Y135+Z135+AA135+AB135</f>
        <v>0</v>
      </c>
      <c r="X135" s="242">
        <f t="shared" si="152"/>
        <v>0</v>
      </c>
      <c r="Y135" s="242"/>
      <c r="Z135" s="242"/>
      <c r="AA135" s="242"/>
      <c r="AB135" s="242"/>
      <c r="AC135" s="242">
        <f t="shared" ref="AC135:AC138" si="164">AE135+AF135+AG135+AH135</f>
        <v>0</v>
      </c>
      <c r="AD135" s="242">
        <f t="shared" si="154"/>
        <v>0</v>
      </c>
      <c r="AE135" s="242"/>
      <c r="AF135" s="242"/>
      <c r="AG135" s="242"/>
      <c r="AH135" s="242"/>
      <c r="AI135" s="242">
        <f t="shared" ref="AI135:AI137" si="165">AK135+AL135+AM135+AN135</f>
        <v>0</v>
      </c>
      <c r="AJ135" s="108">
        <f t="shared" si="148"/>
        <v>0</v>
      </c>
      <c r="AK135" s="242"/>
      <c r="AL135" s="242"/>
      <c r="AM135" s="242"/>
      <c r="AN135" s="242"/>
    </row>
    <row r="136" spans="1:40">
      <c r="A136" s="136" t="s">
        <v>76</v>
      </c>
      <c r="B136" s="240"/>
      <c r="C136" s="229">
        <f t="shared" si="141"/>
        <v>0</v>
      </c>
      <c r="D136" s="229">
        <f t="shared" si="142"/>
        <v>0</v>
      </c>
      <c r="E136" s="229">
        <f t="shared" si="143"/>
        <v>0</v>
      </c>
      <c r="F136" s="229">
        <f t="shared" si="144"/>
        <v>0</v>
      </c>
      <c r="G136" s="229">
        <f t="shared" si="145"/>
        <v>0</v>
      </c>
      <c r="H136" s="107"/>
      <c r="I136" s="107"/>
      <c r="K136" s="244">
        <f t="shared" si="149"/>
        <v>0</v>
      </c>
      <c r="L136" s="244">
        <f t="shared" si="146"/>
        <v>0</v>
      </c>
      <c r="M136" s="244"/>
      <c r="N136" s="244"/>
      <c r="O136" s="244"/>
      <c r="P136" s="244"/>
      <c r="Q136" s="244">
        <f>S136+T136+U136+V136</f>
        <v>0</v>
      </c>
      <c r="R136" s="244">
        <f t="shared" si="162"/>
        <v>0</v>
      </c>
      <c r="S136" s="244"/>
      <c r="T136" s="244"/>
      <c r="U136" s="244"/>
      <c r="V136" s="244"/>
      <c r="W136" s="244">
        <f>Y136+Z136+AA136+AB136</f>
        <v>0</v>
      </c>
      <c r="X136" s="244">
        <f>E136</f>
        <v>0</v>
      </c>
      <c r="Y136" s="244"/>
      <c r="Z136" s="244"/>
      <c r="AA136" s="244"/>
      <c r="AB136" s="244"/>
      <c r="AC136" s="244">
        <f>AE136+AF136+AG136+AH136</f>
        <v>0</v>
      </c>
      <c r="AD136" s="244">
        <f>K136</f>
        <v>0</v>
      </c>
      <c r="AE136" s="244"/>
      <c r="AF136" s="244"/>
      <c r="AG136" s="244"/>
      <c r="AH136" s="244"/>
      <c r="AI136" s="244">
        <f>AK136+AL136+AM136+AN136</f>
        <v>0</v>
      </c>
      <c r="AJ136" s="108">
        <f t="shared" si="148"/>
        <v>0</v>
      </c>
      <c r="AK136" s="244"/>
      <c r="AL136" s="244"/>
      <c r="AM136" s="244"/>
      <c r="AN136" s="244"/>
    </row>
    <row r="137" spans="1:40">
      <c r="A137" s="137" t="s">
        <v>96</v>
      </c>
      <c r="B137" s="231">
        <f>SUM(B125:B136)</f>
        <v>0</v>
      </c>
      <c r="C137" s="230">
        <f>SUM(C125:C136)</f>
        <v>0</v>
      </c>
      <c r="D137" s="230">
        <f>SUM(D125:D136)</f>
        <v>0</v>
      </c>
      <c r="E137" s="230">
        <f>SUM(E125:E136)</f>
        <v>0</v>
      </c>
      <c r="F137" s="230">
        <f>SUM(F125:F136)</f>
        <v>0</v>
      </c>
      <c r="G137" s="230">
        <f>SUM(G125:G136)</f>
        <v>0</v>
      </c>
      <c r="H137" s="107"/>
      <c r="K137" s="245">
        <f>SUM(K125:K136)</f>
        <v>0</v>
      </c>
      <c r="L137" s="245">
        <f>SUM(L125:L136)</f>
        <v>0</v>
      </c>
      <c r="M137" s="245">
        <f>SUM(M125:M136)</f>
        <v>0</v>
      </c>
      <c r="N137" s="245">
        <f>SUM(N125:N136)</f>
        <v>0</v>
      </c>
      <c r="O137" s="245">
        <f>SUM(O125:O136)</f>
        <v>0</v>
      </c>
      <c r="P137" s="245">
        <f>SUM(P125:P136)</f>
        <v>0</v>
      </c>
      <c r="Q137" s="245">
        <f>SUM(Q125:Q136)</f>
        <v>0</v>
      </c>
      <c r="R137" s="245">
        <f>SUM(R125:R136)</f>
        <v>0</v>
      </c>
      <c r="S137" s="245">
        <f>SUM(S125:S136)</f>
        <v>0</v>
      </c>
      <c r="T137" s="245">
        <f>SUM(T125:T136)</f>
        <v>0</v>
      </c>
      <c r="U137" s="245">
        <f>SUM(U125:U136)</f>
        <v>0</v>
      </c>
      <c r="V137" s="245">
        <f>SUM(V125:V136)</f>
        <v>0</v>
      </c>
      <c r="W137" s="245">
        <f>SUM(W125:W136)</f>
        <v>0</v>
      </c>
      <c r="X137" s="245">
        <f>SUM(X125:X136)</f>
        <v>0</v>
      </c>
      <c r="Y137" s="245">
        <f>SUM(Y125:Y136)</f>
        <v>0</v>
      </c>
      <c r="Z137" s="245">
        <f>SUM(Z125:Z136)</f>
        <v>0</v>
      </c>
      <c r="AA137" s="245">
        <f>SUM(AA125:AA136)</f>
        <v>0</v>
      </c>
      <c r="AB137" s="245">
        <f>SUM(AB125:AB136)</f>
        <v>0</v>
      </c>
      <c r="AC137" s="245">
        <f>SUM(AC125:AC136)</f>
        <v>0</v>
      </c>
      <c r="AD137" s="245">
        <f>SUM(AD125:AD136)</f>
        <v>0</v>
      </c>
      <c r="AE137" s="245">
        <f>SUM(AE125:AE136)</f>
        <v>0</v>
      </c>
      <c r="AF137" s="245">
        <f>SUM(AF125:AF136)</f>
        <v>0</v>
      </c>
      <c r="AG137" s="245">
        <f>SUM(AG125:AG136)</f>
        <v>0</v>
      </c>
      <c r="AH137" s="245">
        <f>SUM(AH125:AH136)</f>
        <v>0</v>
      </c>
      <c r="AI137" s="245">
        <f>SUM(AI125:AI136)</f>
        <v>0</v>
      </c>
      <c r="AJ137" s="244">
        <f>SUM(AJ125:AJ136)</f>
        <v>0</v>
      </c>
      <c r="AK137" s="245">
        <f>SUM(AK125:AK136)</f>
        <v>0</v>
      </c>
      <c r="AL137" s="245">
        <f>SUM(AL125:AL136)</f>
        <v>0</v>
      </c>
      <c r="AM137" s="245">
        <f>SUM(AM125:AM136)</f>
        <v>0</v>
      </c>
      <c r="AN137" s="245">
        <f>SUM(AN125:AN136)</f>
        <v>0</v>
      </c>
    </row>
    <row r="138" spans="1:40">
      <c r="A138" s="119"/>
      <c r="B138" s="120"/>
      <c r="C138" s="102"/>
      <c r="J138" s="98" t="s">
        <v>97</v>
      </c>
      <c r="O138" s="245">
        <f>O137*$J$139</f>
        <v>0</v>
      </c>
      <c r="P138" s="245">
        <f>P137*$J$139</f>
        <v>0</v>
      </c>
      <c r="U138" s="245">
        <f>U137*$J$139</f>
        <v>0</v>
      </c>
      <c r="V138" s="245">
        <f>V137*$J$139</f>
        <v>0</v>
      </c>
      <c r="AA138" s="245">
        <f>AA137*$J$139</f>
        <v>0</v>
      </c>
      <c r="AB138" s="245">
        <f>AB137*$J$139</f>
        <v>0</v>
      </c>
      <c r="AG138" s="245">
        <f>AG137*$J$139</f>
        <v>0</v>
      </c>
      <c r="AH138" s="245">
        <f>AH137*$J$139</f>
        <v>0</v>
      </c>
      <c r="AM138" s="245">
        <f>AM137*$J$139</f>
        <v>0</v>
      </c>
      <c r="AN138" s="245">
        <f>AN137*$J$139</f>
        <v>0</v>
      </c>
    </row>
    <row r="139" spans="1:40">
      <c r="J139" s="98">
        <v>1000</v>
      </c>
      <c r="K139" s="98" t="s">
        <v>98</v>
      </c>
    </row>
    <row r="140" spans="1:40">
      <c r="A140" s="100" t="s">
        <v>99</v>
      </c>
      <c r="K140" s="98" t="s">
        <v>85</v>
      </c>
      <c r="L140" s="221"/>
      <c r="M140" s="221"/>
      <c r="N140" s="221"/>
      <c r="P140" s="222"/>
      <c r="Q140" s="222"/>
      <c r="R140" s="222"/>
    </row>
    <row r="141" spans="1:40">
      <c r="A141" s="100"/>
      <c r="K141" s="98" t="s">
        <v>86</v>
      </c>
      <c r="Q141" s="98" t="s">
        <v>87</v>
      </c>
      <c r="W141" s="101" t="s">
        <v>88</v>
      </c>
      <c r="Z141" s="101"/>
      <c r="AA141" s="101"/>
      <c r="AC141" s="98" t="s">
        <v>89</v>
      </c>
      <c r="AI141" s="98" t="s">
        <v>90</v>
      </c>
    </row>
    <row r="142" spans="1:40">
      <c r="A142" s="116"/>
      <c r="B142" s="122"/>
      <c r="C142" s="98" t="s">
        <v>127</v>
      </c>
      <c r="D142" s="98" t="s">
        <v>126</v>
      </c>
      <c r="E142" s="98" t="s">
        <v>128</v>
      </c>
      <c r="F142" s="98" t="s">
        <v>124</v>
      </c>
      <c r="G142" s="98" t="s">
        <v>125</v>
      </c>
      <c r="K142" s="241" t="s">
        <v>91</v>
      </c>
      <c r="L142" s="241" t="s">
        <v>92</v>
      </c>
      <c r="M142" s="241" t="s">
        <v>93</v>
      </c>
      <c r="N142" s="241" t="s">
        <v>94</v>
      </c>
      <c r="O142" s="241" t="s">
        <v>129</v>
      </c>
      <c r="P142" s="241" t="s">
        <v>130</v>
      </c>
      <c r="Q142" s="241" t="s">
        <v>91</v>
      </c>
      <c r="R142" s="248" t="s">
        <v>92</v>
      </c>
      <c r="S142" s="103" t="s">
        <v>93</v>
      </c>
      <c r="T142" s="104" t="s">
        <v>94</v>
      </c>
      <c r="U142" s="104" t="s">
        <v>129</v>
      </c>
      <c r="V142" s="104" t="s">
        <v>130</v>
      </c>
      <c r="W142" s="241" t="s">
        <v>91</v>
      </c>
      <c r="X142" s="248" t="s">
        <v>92</v>
      </c>
      <c r="Y142" s="241" t="s">
        <v>93</v>
      </c>
      <c r="Z142" s="241" t="s">
        <v>94</v>
      </c>
      <c r="AA142" s="241" t="s">
        <v>129</v>
      </c>
      <c r="AB142" s="241" t="s">
        <v>130</v>
      </c>
      <c r="AC142" s="241" t="s">
        <v>91</v>
      </c>
      <c r="AD142" s="248" t="s">
        <v>92</v>
      </c>
      <c r="AE142" s="241" t="s">
        <v>93</v>
      </c>
      <c r="AF142" s="241" t="s">
        <v>94</v>
      </c>
      <c r="AG142" s="241" t="s">
        <v>129</v>
      </c>
      <c r="AH142" s="241" t="s">
        <v>130</v>
      </c>
      <c r="AI142" s="241" t="s">
        <v>91</v>
      </c>
      <c r="AJ142" s="248" t="s">
        <v>92</v>
      </c>
      <c r="AK142" s="241" t="s">
        <v>93</v>
      </c>
      <c r="AL142" s="241" t="s">
        <v>94</v>
      </c>
      <c r="AM142" s="241" t="s">
        <v>129</v>
      </c>
      <c r="AN142" s="241" t="s">
        <v>130</v>
      </c>
    </row>
    <row r="143" spans="1:40">
      <c r="B143" s="223" t="s">
        <v>95</v>
      </c>
      <c r="C143" s="227">
        <f>C5+C25+C45+C65+C85+C105+C125</f>
        <v>0</v>
      </c>
      <c r="D143" s="227">
        <f>D5+D25+D45+D65+D85+D105+D125</f>
        <v>0</v>
      </c>
      <c r="E143" s="227">
        <f>E5+E25+E45+E65+E85+E105+E125</f>
        <v>0</v>
      </c>
      <c r="F143" s="227">
        <f>F5+F25+F45+F65+F85+F105+F125</f>
        <v>0</v>
      </c>
      <c r="G143" s="227">
        <f>G5+G25+G45+G65+G85+G105+G125</f>
        <v>0</v>
      </c>
      <c r="H143" s="107"/>
      <c r="I143" s="107"/>
      <c r="K143" s="242">
        <f>K5+K25+K45+K65+K85+K105+K125</f>
        <v>0</v>
      </c>
      <c r="L143" s="242">
        <f>L5+L25+L45+L65+L85+L105+L125</f>
        <v>0</v>
      </c>
      <c r="M143" s="242">
        <f>M5+M25+M45+M65+M85+M105+M125</f>
        <v>0</v>
      </c>
      <c r="N143" s="242">
        <f>N5+N25+N45+N65+N85+N105+N125</f>
        <v>0</v>
      </c>
      <c r="O143" s="242">
        <f>O5+O25+O45+O65+O85+O105+O125</f>
        <v>0</v>
      </c>
      <c r="P143" s="242">
        <f>P5+P25+P45+P65+P85+P105+P125</f>
        <v>0</v>
      </c>
      <c r="Q143" s="242">
        <f>Q5+Q25+Q45+Q65+Q85+Q105+Q125</f>
        <v>0</v>
      </c>
      <c r="R143" s="242">
        <f>R5+R25+R45+R65+R85+R105+R125</f>
        <v>0</v>
      </c>
      <c r="S143" s="242">
        <f>S5+S25+S45+S65+S85+S105+S125</f>
        <v>0</v>
      </c>
      <c r="T143" s="242">
        <f>T5+T25+T45+T65+T85+T105+T125</f>
        <v>0</v>
      </c>
      <c r="U143" s="242">
        <f>U5+U25+U45+U65+U85+U105+U125</f>
        <v>0</v>
      </c>
      <c r="V143" s="242">
        <f>V5+V25+V45+V65+V85+V105+V125</f>
        <v>0</v>
      </c>
      <c r="W143" s="242">
        <f>W5+W25+W45+W65+W85+W105+W125</f>
        <v>0</v>
      </c>
      <c r="X143" s="242">
        <f>X5+X25+X45+X65+X85+X105+X125</f>
        <v>0</v>
      </c>
      <c r="Y143" s="242">
        <f>Y5+Y25+Y45+Y65+Y85+Y105+Y125</f>
        <v>0</v>
      </c>
      <c r="Z143" s="242">
        <f>Z5+Z25+Z45+Z65+Z85+Z105+Z125</f>
        <v>0</v>
      </c>
      <c r="AA143" s="242">
        <f>AA5+AA25+AA45+AA65+AA85+AA105+AA125</f>
        <v>0</v>
      </c>
      <c r="AB143" s="242">
        <f>AB5+AB25+AB45+AB65+AB85+AB105+AB125</f>
        <v>0</v>
      </c>
      <c r="AC143" s="242">
        <f>AC5+AC25+AC45+AC65+AC85+AC105+AC125</f>
        <v>0</v>
      </c>
      <c r="AD143" s="242">
        <f>AD5+AD25+AD45+AD65+AD85+AD105+AD125</f>
        <v>0</v>
      </c>
      <c r="AE143" s="242">
        <f>AE5+AE25+AE45+AE65+AE85+AE105+AE125</f>
        <v>0</v>
      </c>
      <c r="AF143" s="242">
        <f>AF5+AF25+AF45+AF65+AF85+AF105+AF125</f>
        <v>0</v>
      </c>
      <c r="AG143" s="242">
        <f>AG5+AG25+AG45+AG65+AG85+AG105+AG125</f>
        <v>0</v>
      </c>
      <c r="AH143" s="242">
        <f>AH5+AH25+AH45+AH65+AH85+AH105+AH125</f>
        <v>0</v>
      </c>
      <c r="AI143" s="242">
        <f>AI5+AI25+AI45+AI65+AI85+AI105+AI125</f>
        <v>0</v>
      </c>
      <c r="AJ143" s="242">
        <f>AJ5+AJ25+AJ45+AJ65+AJ85+AJ105+AJ125</f>
        <v>0</v>
      </c>
      <c r="AK143" s="242">
        <f>AK5+AK25+AK45+AK65+AK85+AK105+AK125</f>
        <v>0</v>
      </c>
      <c r="AL143" s="242">
        <f>AL5+AL25+AL45+AL65+AL85+AL105+AL125</f>
        <v>0</v>
      </c>
      <c r="AM143" s="242">
        <f>AM5+AM25+AM45+AM65+AM85+AM105+AM125</f>
        <v>0</v>
      </c>
      <c r="AN143" s="242">
        <f>AN5+AN25+AN45+AN65+AN85+AN105+AN125</f>
        <v>0</v>
      </c>
    </row>
    <row r="144" spans="1:40">
      <c r="B144" s="224" t="s">
        <v>66</v>
      </c>
      <c r="C144" s="228">
        <f>C6+C26+C46+C66+C86+C106+C126</f>
        <v>0</v>
      </c>
      <c r="D144" s="228">
        <f>D6+D26+D46+D66+D86+D106+D126</f>
        <v>0</v>
      </c>
      <c r="E144" s="228">
        <f>E6+E26+E46+E66+E86+E106+E126</f>
        <v>0</v>
      </c>
      <c r="F144" s="228">
        <f>F6+F26+F46+F66+F86+F106+F126</f>
        <v>0</v>
      </c>
      <c r="G144" s="228">
        <f>G6+G26+G46+G66+G86+G106+G126</f>
        <v>0</v>
      </c>
      <c r="H144" s="107"/>
      <c r="I144" s="107"/>
      <c r="K144" s="242">
        <f>K6+K26+K46+K66+K86+K106+K126</f>
        <v>0</v>
      </c>
      <c r="L144" s="242">
        <f>L6+L26+L46+L66+L86+L106+L126</f>
        <v>0</v>
      </c>
      <c r="M144" s="242">
        <f>M6+M26+M46+M66+M86+M106+M126</f>
        <v>0</v>
      </c>
      <c r="N144" s="242">
        <f>N6+N26+N46+N66+N86+N106+N126</f>
        <v>0</v>
      </c>
      <c r="O144" s="242">
        <f>O6+O26+O46+O66+O86+O106+O126</f>
        <v>0</v>
      </c>
      <c r="P144" s="242">
        <f>P6+P26+P46+P66+P86+P106+P126</f>
        <v>0</v>
      </c>
      <c r="Q144" s="242">
        <f>Q6+Q26+Q46+Q66+Q86+Q106+Q126</f>
        <v>0</v>
      </c>
      <c r="R144" s="242">
        <f>R6+R26+R46+R66+R86+R106+R126</f>
        <v>0</v>
      </c>
      <c r="S144" s="242">
        <f>S6+S26+S46+S66+S86+S106+S126</f>
        <v>0</v>
      </c>
      <c r="T144" s="242">
        <f>T6+T26+T46+T66+T86+T106+T126</f>
        <v>0</v>
      </c>
      <c r="U144" s="242">
        <f>U6+U26+U46+U66+U86+U106+U126</f>
        <v>0</v>
      </c>
      <c r="V144" s="242">
        <f>V6+V26+V46+V66+V86+V106+V126</f>
        <v>0</v>
      </c>
      <c r="W144" s="242">
        <f>W6+W26+W46+W66+W86+W106+W126</f>
        <v>0</v>
      </c>
      <c r="X144" s="242">
        <f>X6+X26+X46+X66+X86+X106+X126</f>
        <v>0</v>
      </c>
      <c r="Y144" s="242">
        <f>Y6+Y26+Y46+Y66+Y86+Y106+Y126</f>
        <v>0</v>
      </c>
      <c r="Z144" s="242">
        <f>Z6+Z26+Z46+Z66+Z86+Z106+Z126</f>
        <v>0</v>
      </c>
      <c r="AA144" s="242">
        <f>AA6+AA26+AA46+AA66+AA86+AA106+AA126</f>
        <v>0</v>
      </c>
      <c r="AB144" s="242">
        <f>AB6+AB26+AB46+AB66+AB86+AB106+AB126</f>
        <v>0</v>
      </c>
      <c r="AC144" s="242">
        <f>AC6+AC26+AC46+AC66+AC86+AC106+AC126</f>
        <v>0</v>
      </c>
      <c r="AD144" s="242">
        <f>AD6+AD26+AD46+AD66+AD86+AD106+AD126</f>
        <v>0</v>
      </c>
      <c r="AE144" s="242">
        <f>AE6+AE26+AE46+AE66+AE86+AE106+AE126</f>
        <v>0</v>
      </c>
      <c r="AF144" s="242">
        <f>AF6+AF26+AF46+AF66+AF86+AF106+AF126</f>
        <v>0</v>
      </c>
      <c r="AG144" s="242">
        <f>AG6+AG26+AG46+AG66+AG86+AG106+AG126</f>
        <v>0</v>
      </c>
      <c r="AH144" s="242">
        <f>AH6+AH26+AH46+AH66+AH86+AH106+AH126</f>
        <v>0</v>
      </c>
      <c r="AI144" s="242">
        <f>AI6+AI26+AI46+AI66+AI86+AI106+AI126</f>
        <v>0</v>
      </c>
      <c r="AJ144" s="242">
        <f>AJ6+AJ26+AJ46+AJ66+AJ86+AJ106+AJ126</f>
        <v>0</v>
      </c>
      <c r="AK144" s="242">
        <f>AK6+AK26+AK46+AK66+AK86+AK106+AK126</f>
        <v>0</v>
      </c>
      <c r="AL144" s="242">
        <f>AL6+AL26+AL46+AL66+AL86+AL106+AL126</f>
        <v>0</v>
      </c>
      <c r="AM144" s="242">
        <f>AM6+AM26+AM46+AM66+AM86+AM106+AM126</f>
        <v>0</v>
      </c>
      <c r="AN144" s="242">
        <f>AN6+AN26+AN46+AN66+AN86+AN106+AN126</f>
        <v>0</v>
      </c>
    </row>
    <row r="145" spans="1:40">
      <c r="B145" s="224" t="s">
        <v>67</v>
      </c>
      <c r="C145" s="228">
        <f>C7+C27+C47+C67+C87+C107+C127</f>
        <v>0</v>
      </c>
      <c r="D145" s="228">
        <f>D7+D27+D47+D67+D87+D107+D127</f>
        <v>0</v>
      </c>
      <c r="E145" s="228">
        <f>E7+E27+E47+E67+E87+E107+E127</f>
        <v>0</v>
      </c>
      <c r="F145" s="228">
        <f>F7+F27+F47+F67+F87+F107+F127</f>
        <v>0</v>
      </c>
      <c r="G145" s="228">
        <f>G7+G27+G47+G67+G87+G107+G127</f>
        <v>0</v>
      </c>
      <c r="H145" s="107"/>
      <c r="I145" s="107"/>
      <c r="K145" s="242">
        <f>K7+K27+K47+K67+K87+K107+K127</f>
        <v>0</v>
      </c>
      <c r="L145" s="242">
        <f>L7+L27+L47+L67+L87+L107+L127</f>
        <v>0</v>
      </c>
      <c r="M145" s="242">
        <f>M7+M27+M47+M67+M87+M107+M127</f>
        <v>0</v>
      </c>
      <c r="N145" s="242">
        <f>N7+N27+N47+N67+N87+N107+N127</f>
        <v>0</v>
      </c>
      <c r="O145" s="242">
        <f>O7+O27+O47+O67+O87+O107+O127</f>
        <v>0</v>
      </c>
      <c r="P145" s="242">
        <f>P7+P27+P47+P67+P87+P107+P127</f>
        <v>0</v>
      </c>
      <c r="Q145" s="242">
        <f>Q7+Q27+Q47+Q67+Q87+Q107+Q127</f>
        <v>0</v>
      </c>
      <c r="R145" s="242">
        <f>R7+R27+R47+R67+R87+R107+R127</f>
        <v>0</v>
      </c>
      <c r="S145" s="242">
        <f>S7+S27+S47+S67+S87+S107+S127</f>
        <v>0</v>
      </c>
      <c r="T145" s="242">
        <f>T7+T27+T47+T67+T87+T107+T127</f>
        <v>0</v>
      </c>
      <c r="U145" s="242">
        <f>U7+U27+U47+U67+U87+U107+U127</f>
        <v>0</v>
      </c>
      <c r="V145" s="242">
        <f>V7+V27+V47+V67+V87+V107+V127</f>
        <v>0</v>
      </c>
      <c r="W145" s="242">
        <f>W7+W27+W47+W67+W87+W107+W127</f>
        <v>0</v>
      </c>
      <c r="X145" s="242">
        <f>X7+X27+X47+X67+X87+X107+X127</f>
        <v>0</v>
      </c>
      <c r="Y145" s="242">
        <f>Y7+Y27+Y47+Y67+Y87+Y107+Y127</f>
        <v>0</v>
      </c>
      <c r="Z145" s="242">
        <f>Z7+Z27+Z47+Z67+Z87+Z107+Z127</f>
        <v>0</v>
      </c>
      <c r="AA145" s="242">
        <f>AA7+AA27+AA47+AA67+AA87+AA107+AA127</f>
        <v>0</v>
      </c>
      <c r="AB145" s="242">
        <f>AB7+AB27+AB47+AB67+AB87+AB107+AB127</f>
        <v>0</v>
      </c>
      <c r="AC145" s="242">
        <f>AC7+AC27+AC47+AC67+AC87+AC107+AC127</f>
        <v>0</v>
      </c>
      <c r="AD145" s="242">
        <f>AD7+AD27+AD47+AD67+AD87+AD107+AD127</f>
        <v>0</v>
      </c>
      <c r="AE145" s="242">
        <f>AE7+AE27+AE47+AE67+AE87+AE107+AE127</f>
        <v>0</v>
      </c>
      <c r="AF145" s="242">
        <f>AF7+AF27+AF47+AF67+AF87+AF107+AF127</f>
        <v>0</v>
      </c>
      <c r="AG145" s="242">
        <f>AG7+AG27+AG47+AG67+AG87+AG107+AG127</f>
        <v>0</v>
      </c>
      <c r="AH145" s="242">
        <f>AH7+AH27+AH47+AH67+AH87+AH107+AH127</f>
        <v>0</v>
      </c>
      <c r="AI145" s="242">
        <f>AI7+AI27+AI47+AI67+AI87+AI107+AI127</f>
        <v>0</v>
      </c>
      <c r="AJ145" s="242">
        <f>AJ7+AJ27+AJ47+AJ67+AJ87+AJ107+AJ127</f>
        <v>0</v>
      </c>
      <c r="AK145" s="242">
        <f>AK7+AK27+AK47+AK67+AK87+AK107+AK127</f>
        <v>0</v>
      </c>
      <c r="AL145" s="242">
        <f>AL7+AL27+AL47+AL67+AL87+AL107+AL127</f>
        <v>0</v>
      </c>
      <c r="AM145" s="242">
        <f>AM7+AM27+AM47+AM67+AM87+AM107+AM127</f>
        <v>0</v>
      </c>
      <c r="AN145" s="242">
        <f>AN7+AN27+AN47+AN67+AN87+AN107+AN127</f>
        <v>0</v>
      </c>
    </row>
    <row r="146" spans="1:40">
      <c r="B146" s="224" t="s">
        <v>68</v>
      </c>
      <c r="C146" s="228">
        <f>C8+C28+C48+C68+C88+C108+C128</f>
        <v>0</v>
      </c>
      <c r="D146" s="228">
        <f>D8+D28+D48+D68+D88+D108+D128</f>
        <v>0</v>
      </c>
      <c r="E146" s="228">
        <f>E8+E28+E48+E68+E88+E108+E128</f>
        <v>0</v>
      </c>
      <c r="F146" s="228">
        <f>F8+F28+F48+F68+F88+F108+F128</f>
        <v>0</v>
      </c>
      <c r="G146" s="228">
        <f>G8+G28+G48+G68+G88+G108+G128</f>
        <v>0</v>
      </c>
      <c r="H146" s="107"/>
      <c r="I146" s="107"/>
      <c r="K146" s="242">
        <f>K8+K28+K48+K68+K88+K108+K128</f>
        <v>0</v>
      </c>
      <c r="L146" s="242">
        <f>L8+L28+L48+L68+L88+L108+L128</f>
        <v>0</v>
      </c>
      <c r="M146" s="242">
        <f>M8+M28+M48+M68+M88+M108+M128</f>
        <v>0</v>
      </c>
      <c r="N146" s="242">
        <f>N8+N28+N48+N68+N88+N108+N128</f>
        <v>0</v>
      </c>
      <c r="O146" s="242">
        <f>O8+O28+O48+O68+O88+O108+O128</f>
        <v>0</v>
      </c>
      <c r="P146" s="242">
        <f>P8+P28+P48+P68+P88+P108+P128</f>
        <v>0</v>
      </c>
      <c r="Q146" s="242">
        <f>Q8+Q28+Q48+Q68+Q88+Q108+Q128</f>
        <v>0</v>
      </c>
      <c r="R146" s="242">
        <f>R8+R28+R48+R68+R88+R108+R128</f>
        <v>0</v>
      </c>
      <c r="S146" s="242">
        <f>S8+S28+S48+S68+S88+S108+S128</f>
        <v>0</v>
      </c>
      <c r="T146" s="242">
        <f>T8+T28+T48+T68+T88+T108+T128</f>
        <v>0</v>
      </c>
      <c r="U146" s="242">
        <f>U8+U28+U48+U68+U88+U108+U128</f>
        <v>0</v>
      </c>
      <c r="V146" s="242">
        <f>V8+V28+V48+V68+V88+V108+V128</f>
        <v>0</v>
      </c>
      <c r="W146" s="242">
        <f>W8+W28+W48+W68+W88+W108+W128</f>
        <v>0</v>
      </c>
      <c r="X146" s="242">
        <f>X8+X28+X48+X68+X88+X108+X128</f>
        <v>0</v>
      </c>
      <c r="Y146" s="242">
        <f>Y8+Y28+Y48+Y68+Y88+Y108+Y128</f>
        <v>0</v>
      </c>
      <c r="Z146" s="242">
        <f>Z8+Z28+Z48+Z68+Z88+Z108+Z128</f>
        <v>0</v>
      </c>
      <c r="AA146" s="242">
        <f>AA8+AA28+AA48+AA68+AA88+AA108+AA128</f>
        <v>0</v>
      </c>
      <c r="AB146" s="242">
        <f>AB8+AB28+AB48+AB68+AB88+AB108+AB128</f>
        <v>0</v>
      </c>
      <c r="AC146" s="242">
        <f>AC8+AC28+AC48+AC68+AC88+AC108+AC128</f>
        <v>0</v>
      </c>
      <c r="AD146" s="242">
        <f>AD8+AD28+AD48+AD68+AD88+AD108+AD128</f>
        <v>0</v>
      </c>
      <c r="AE146" s="242">
        <f>AE8+AE28+AE48+AE68+AE88+AE108+AE128</f>
        <v>0</v>
      </c>
      <c r="AF146" s="242">
        <f>AF8+AF28+AF48+AF68+AF88+AF108+AF128</f>
        <v>0</v>
      </c>
      <c r="AG146" s="242">
        <f>AG8+AG28+AG48+AG68+AG88+AG108+AG128</f>
        <v>0</v>
      </c>
      <c r="AH146" s="242">
        <f>AH8+AH28+AH48+AH68+AH88+AH108+AH128</f>
        <v>0</v>
      </c>
      <c r="AI146" s="242">
        <f>AI8+AI28+AI48+AI68+AI88+AI108+AI128</f>
        <v>0</v>
      </c>
      <c r="AJ146" s="242">
        <f>AJ8+AJ28+AJ48+AJ68+AJ88+AJ108+AJ128</f>
        <v>0</v>
      </c>
      <c r="AK146" s="242">
        <f>AK8+AK28+AK48+AK68+AK88+AK108+AK128</f>
        <v>0</v>
      </c>
      <c r="AL146" s="242">
        <f>AL8+AL28+AL48+AL68+AL88+AL108+AL128</f>
        <v>0</v>
      </c>
      <c r="AM146" s="242">
        <f>AM8+AM28+AM48+AM68+AM88+AM108+AM128</f>
        <v>0</v>
      </c>
      <c r="AN146" s="242">
        <f>AN8+AN28+AN48+AN68+AN88+AN108+AN128</f>
        <v>0</v>
      </c>
    </row>
    <row r="147" spans="1:40">
      <c r="B147" s="224" t="s">
        <v>69</v>
      </c>
      <c r="C147" s="228">
        <f>C9+C29+C49+C69+C89+C109+C129</f>
        <v>0</v>
      </c>
      <c r="D147" s="228">
        <f>D9+D29+D49+D69+D89+D109+D129</f>
        <v>0</v>
      </c>
      <c r="E147" s="228">
        <f>E9+E29+E49+E69+E89+E109+E129</f>
        <v>0</v>
      </c>
      <c r="F147" s="228">
        <f>F9+F29+F49+F69+F89+F109+F129</f>
        <v>0</v>
      </c>
      <c r="G147" s="228">
        <f>G9+G29+G49+G69+G89+G109+G129</f>
        <v>0</v>
      </c>
      <c r="H147" s="107"/>
      <c r="I147" s="107"/>
      <c r="K147" s="242">
        <f>K9+K29+K49+K69+K89+K109+K129</f>
        <v>0</v>
      </c>
      <c r="L147" s="242">
        <f>L9+L29+L49+L69+L89+L109+L129</f>
        <v>0</v>
      </c>
      <c r="M147" s="242">
        <f>M9+M29+M49+M69+M89+M109+M129</f>
        <v>0</v>
      </c>
      <c r="N147" s="242">
        <f>N9+N29+N49+N69+N89+N109+N129</f>
        <v>0</v>
      </c>
      <c r="O147" s="242">
        <f>O9+O29+O49+O69+O89+O109+O129</f>
        <v>0</v>
      </c>
      <c r="P147" s="242">
        <f>P9+P29+P49+P69+P89+P109+P129</f>
        <v>0</v>
      </c>
      <c r="Q147" s="242">
        <f>Q9+Q29+Q49+Q69+Q89+Q109+Q129</f>
        <v>0</v>
      </c>
      <c r="R147" s="242">
        <f>R9+R29+R49+R69+R89+R109+R129</f>
        <v>0</v>
      </c>
      <c r="S147" s="242">
        <f>S9+S29+S49+S69+S89+S109+S129</f>
        <v>0</v>
      </c>
      <c r="T147" s="242">
        <f>T9+T29+T49+T69+T89+T109+T129</f>
        <v>0</v>
      </c>
      <c r="U147" s="242">
        <f>U9+U29+U49+U69+U89+U109+U129</f>
        <v>0</v>
      </c>
      <c r="V147" s="242">
        <f>V9+V29+V49+V69+V89+V109+V129</f>
        <v>0</v>
      </c>
      <c r="W147" s="242">
        <f>W9+W29+W49+W69+W89+W109+W129</f>
        <v>0</v>
      </c>
      <c r="X147" s="242">
        <f>X9+X29+X49+X69+X89+X109+X129</f>
        <v>0</v>
      </c>
      <c r="Y147" s="242">
        <f>Y9+Y29+Y49+Y69+Y89+Y109+Y129</f>
        <v>0</v>
      </c>
      <c r="Z147" s="242">
        <f>Z9+Z29+Z49+Z69+Z89+Z109+Z129</f>
        <v>0</v>
      </c>
      <c r="AA147" s="242">
        <f>AA9+AA29+AA49+AA69+AA89+AA109+AA129</f>
        <v>0</v>
      </c>
      <c r="AB147" s="242">
        <f>AB9+AB29+AB49+AB69+AB89+AB109+AB129</f>
        <v>0</v>
      </c>
      <c r="AC147" s="242">
        <f>AC9+AC29+AC49+AC69+AC89+AC109+AC129</f>
        <v>0</v>
      </c>
      <c r="AD147" s="242">
        <f>AD9+AD29+AD49+AD69+AD89+AD109+AD129</f>
        <v>0</v>
      </c>
      <c r="AE147" s="242">
        <f>AE9+AE29+AE49+AE69+AE89+AE109+AE129</f>
        <v>0</v>
      </c>
      <c r="AF147" s="242">
        <f>AF9+AF29+AF49+AF69+AF89+AF109+AF129</f>
        <v>0</v>
      </c>
      <c r="AG147" s="242">
        <f>AG9+AG29+AG49+AG69+AG89+AG109+AG129</f>
        <v>0</v>
      </c>
      <c r="AH147" s="242">
        <f>AH9+AH29+AH49+AH69+AH89+AH109+AH129</f>
        <v>0</v>
      </c>
      <c r="AI147" s="242">
        <f>AI9+AI29+AI49+AI69+AI89+AI109+AI129</f>
        <v>0</v>
      </c>
      <c r="AJ147" s="242">
        <f>AJ9+AJ29+AJ49+AJ69+AJ89+AJ109+AJ129</f>
        <v>0</v>
      </c>
      <c r="AK147" s="242">
        <f>AK9+AK29+AK49+AK69+AK89+AK109+AK129</f>
        <v>0</v>
      </c>
      <c r="AL147" s="242">
        <f>AL9+AL29+AL49+AL69+AL89+AL109+AL129</f>
        <v>0</v>
      </c>
      <c r="AM147" s="242">
        <f>AM9+AM29+AM49+AM69+AM89+AM109+AM129</f>
        <v>0</v>
      </c>
      <c r="AN147" s="242">
        <f>AN9+AN29+AN49+AN69+AN89+AN109+AN129</f>
        <v>0</v>
      </c>
    </row>
    <row r="148" spans="1:40">
      <c r="B148" s="224" t="s">
        <v>70</v>
      </c>
      <c r="C148" s="228">
        <f>C10+C30+C50+C70+C90+C110+C130</f>
        <v>0</v>
      </c>
      <c r="D148" s="228">
        <f>D10+D30+D50+D70+D90+D110+D130</f>
        <v>0</v>
      </c>
      <c r="E148" s="228">
        <f>E10+E30+E50+E70+E90+E110+E130</f>
        <v>0</v>
      </c>
      <c r="F148" s="228">
        <f>F10+F30+F50+F70+F90+F110+F130</f>
        <v>0</v>
      </c>
      <c r="G148" s="228">
        <f>G10+G30+G50+G70+G90+G110+G130</f>
        <v>0</v>
      </c>
      <c r="H148" s="107"/>
      <c r="I148" s="107"/>
      <c r="K148" s="242">
        <f>K10+K30+K50+K70+K90+K110+K130</f>
        <v>0</v>
      </c>
      <c r="L148" s="242">
        <f>L10+L30+L50+L70+L90+L110+L130</f>
        <v>0</v>
      </c>
      <c r="M148" s="242">
        <f>M10+M30+M50+M70+M90+M110+M130</f>
        <v>0</v>
      </c>
      <c r="N148" s="242">
        <f>N10+N30+N50+N70+N90+N110+N130</f>
        <v>0</v>
      </c>
      <c r="O148" s="242">
        <f>O10+O30+O50+O70+O90+O110+O130</f>
        <v>0</v>
      </c>
      <c r="P148" s="242">
        <f>P10+P30+P50+P70+P90+P110+P130</f>
        <v>0</v>
      </c>
      <c r="Q148" s="242">
        <f>Q10+Q30+Q50+Q70+Q90+Q110+Q130</f>
        <v>0</v>
      </c>
      <c r="R148" s="242">
        <f>R10+R30+R50+R70+R90+R110+R130</f>
        <v>0</v>
      </c>
      <c r="S148" s="242">
        <f>S10+S30+S50+S70+S90+S110+S130</f>
        <v>0</v>
      </c>
      <c r="T148" s="242">
        <f>T10+T30+T50+T70+T90+T110+T130</f>
        <v>0</v>
      </c>
      <c r="U148" s="242">
        <f>U10+U30+U50+U70+U90+U110+U130</f>
        <v>0</v>
      </c>
      <c r="V148" s="242">
        <f>V10+V30+V50+V70+V90+V110+V130</f>
        <v>0</v>
      </c>
      <c r="W148" s="242">
        <f>W10+W30+W50+W70+W90+W110+W130</f>
        <v>0</v>
      </c>
      <c r="X148" s="242">
        <f>X10+X30+X50+X70+X90+X110+X130</f>
        <v>0</v>
      </c>
      <c r="Y148" s="242">
        <f>Y10+Y30+Y50+Y70+Y90+Y110+Y130</f>
        <v>0</v>
      </c>
      <c r="Z148" s="242">
        <f>Z10+Z30+Z50+Z70+Z90+Z110+Z130</f>
        <v>0</v>
      </c>
      <c r="AA148" s="242">
        <f>AA10+AA30+AA50+AA70+AA90+AA110+AA130</f>
        <v>0</v>
      </c>
      <c r="AB148" s="242">
        <f>AB10+AB30+AB50+AB70+AB90+AB110+AB130</f>
        <v>0</v>
      </c>
      <c r="AC148" s="242">
        <f>AC10+AC30+AC50+AC70+AC90+AC110+AC130</f>
        <v>0</v>
      </c>
      <c r="AD148" s="242">
        <f>AD10+AD30+AD50+AD70+AD90+AD110+AD130</f>
        <v>0</v>
      </c>
      <c r="AE148" s="242">
        <f>AE10+AE30+AE50+AE70+AE90+AE110+AE130</f>
        <v>0</v>
      </c>
      <c r="AF148" s="242">
        <f>AF10+AF30+AF50+AF70+AF90+AF110+AF130</f>
        <v>0</v>
      </c>
      <c r="AG148" s="242">
        <f>AG10+AG30+AG50+AG70+AG90+AG110+AG130</f>
        <v>0</v>
      </c>
      <c r="AH148" s="242">
        <f>AH10+AH30+AH50+AH70+AH90+AH110+AH130</f>
        <v>0</v>
      </c>
      <c r="AI148" s="242">
        <f>AI10+AI30+AI50+AI70+AI90+AI110+AI130</f>
        <v>0</v>
      </c>
      <c r="AJ148" s="242">
        <f>AJ10+AJ30+AJ50+AJ70+AJ90+AJ110+AJ130</f>
        <v>0</v>
      </c>
      <c r="AK148" s="242">
        <f>AK10+AK30+AK50+AK70+AK90+AK110+AK130</f>
        <v>0</v>
      </c>
      <c r="AL148" s="242">
        <f>AL10+AL30+AL50+AL70+AL90+AL110+AL130</f>
        <v>0</v>
      </c>
      <c r="AM148" s="242">
        <f>AM10+AM30+AM50+AM70+AM90+AM110+AM130</f>
        <v>0</v>
      </c>
      <c r="AN148" s="242">
        <f>AN10+AN30+AN50+AN70+AN90+AN110+AN130</f>
        <v>0</v>
      </c>
    </row>
    <row r="149" spans="1:40">
      <c r="B149" s="224" t="s">
        <v>71</v>
      </c>
      <c r="C149" s="228">
        <f>C11+C31+C51+C71+C91+C111+C131</f>
        <v>0</v>
      </c>
      <c r="D149" s="228">
        <f>D11+D31+D51+D71+D91+D111+D131</f>
        <v>0</v>
      </c>
      <c r="E149" s="228">
        <f>E11+E31+E51+E71+E91+E111+E131</f>
        <v>0</v>
      </c>
      <c r="F149" s="228">
        <f>F11+F31+F51+F71+F91+F111+F131</f>
        <v>0</v>
      </c>
      <c r="G149" s="228">
        <f>G11+G31+G51+G71+G91+G111+G131</f>
        <v>0</v>
      </c>
      <c r="H149" s="107"/>
      <c r="I149" s="107"/>
      <c r="K149" s="242">
        <f>K11+K31+K51+K71+K91+K111+K131</f>
        <v>0</v>
      </c>
      <c r="L149" s="242">
        <f>L11+L31+L51+L71+L91+L111+L131</f>
        <v>0</v>
      </c>
      <c r="M149" s="242">
        <f>M11+M31+M51+M71+M91+M111+M131</f>
        <v>0</v>
      </c>
      <c r="N149" s="242">
        <f>N11+N31+N51+N71+N91+N111+N131</f>
        <v>0</v>
      </c>
      <c r="O149" s="242">
        <f>O11+O31+O51+O71+O91+O111+O131</f>
        <v>0</v>
      </c>
      <c r="P149" s="242">
        <f>P11+P31+P51+P71+P91+P111+P131</f>
        <v>0</v>
      </c>
      <c r="Q149" s="242">
        <f>Q11+Q31+Q51+Q71+Q91+Q111+Q131</f>
        <v>0</v>
      </c>
      <c r="R149" s="242">
        <f>R11+R31+R51+R71+R91+R111+R131</f>
        <v>0</v>
      </c>
      <c r="S149" s="242">
        <f>S11+S31+S51+S71+S91+S111+S131</f>
        <v>0</v>
      </c>
      <c r="T149" s="242">
        <f>T11+T31+T51+T71+T91+T111+T131</f>
        <v>0</v>
      </c>
      <c r="U149" s="242">
        <f>U11+U31+U51+U71+U91+U111+U131</f>
        <v>0</v>
      </c>
      <c r="V149" s="242">
        <f>V11+V31+V51+V71+V91+V111+V131</f>
        <v>0</v>
      </c>
      <c r="W149" s="242">
        <f>W11+W31+W51+W71+W91+W111+W131</f>
        <v>0</v>
      </c>
      <c r="X149" s="242">
        <f>X11+X31+X51+X71+X91+X111+X131</f>
        <v>0</v>
      </c>
      <c r="Y149" s="242">
        <f>Y11+Y31+Y51+Y71+Y91+Y111+Y131</f>
        <v>0</v>
      </c>
      <c r="Z149" s="242">
        <f>Z11+Z31+Z51+Z71+Z91+Z111+Z131</f>
        <v>0</v>
      </c>
      <c r="AA149" s="242">
        <f>AA11+AA31+AA51+AA71+AA91+AA111+AA131</f>
        <v>0</v>
      </c>
      <c r="AB149" s="242">
        <f>AB11+AB31+AB51+AB71+AB91+AB111+AB131</f>
        <v>0</v>
      </c>
      <c r="AC149" s="242">
        <f>AC11+AC31+AC51+AC71+AC91+AC111+AC131</f>
        <v>0</v>
      </c>
      <c r="AD149" s="242">
        <f>AD11+AD31+AD51+AD71+AD91+AD111+AD131</f>
        <v>0</v>
      </c>
      <c r="AE149" s="242">
        <f>AE11+AE31+AE51+AE71+AE91+AE111+AE131</f>
        <v>0</v>
      </c>
      <c r="AF149" s="242">
        <f>AF11+AF31+AF51+AF71+AF91+AF111+AF131</f>
        <v>0</v>
      </c>
      <c r="AG149" s="242">
        <f>AG11+AG31+AG51+AG71+AG91+AG111+AG131</f>
        <v>0</v>
      </c>
      <c r="AH149" s="242">
        <f>AH11+AH31+AH51+AH71+AH91+AH111+AH131</f>
        <v>0</v>
      </c>
      <c r="AI149" s="242">
        <f>AI11+AI31+AI51+AI71+AI91+AI111+AI131</f>
        <v>0</v>
      </c>
      <c r="AJ149" s="242">
        <f>AJ11+AJ31+AJ51+AJ71+AJ91+AJ111+AJ131</f>
        <v>0</v>
      </c>
      <c r="AK149" s="242">
        <f>AK11+AK31+AK51+AK71+AK91+AK111+AK131</f>
        <v>0</v>
      </c>
      <c r="AL149" s="242">
        <f>AL11+AL31+AL51+AL71+AL91+AL111+AL131</f>
        <v>0</v>
      </c>
      <c r="AM149" s="242">
        <f>AM11+AM31+AM51+AM71+AM91+AM111+AM131</f>
        <v>0</v>
      </c>
      <c r="AN149" s="242">
        <f>AN11+AN31+AN51+AN71+AN91+AN111+AN131</f>
        <v>0</v>
      </c>
    </row>
    <row r="150" spans="1:40">
      <c r="B150" s="224" t="s">
        <v>72</v>
      </c>
      <c r="C150" s="228">
        <f>C12+C32+C52+C72+C92+C112+C132</f>
        <v>0</v>
      </c>
      <c r="D150" s="228">
        <f>D12+D32+D52+D72+D92+D112+D132</f>
        <v>0</v>
      </c>
      <c r="E150" s="228">
        <f>E12+E32+E52+E72+E92+E112+E132</f>
        <v>0</v>
      </c>
      <c r="F150" s="228">
        <f>F12+F32+F52+F72+F92+F112+F132</f>
        <v>0</v>
      </c>
      <c r="G150" s="228">
        <f>G12+G32+G52+G72+G92+G112+G132</f>
        <v>0</v>
      </c>
      <c r="H150" s="107"/>
      <c r="I150" s="107"/>
      <c r="K150" s="242">
        <f>K12+K32+K52+K72+K92+K112+K132</f>
        <v>0</v>
      </c>
      <c r="L150" s="242">
        <f>L12+L32+L52+L72+L92+L112+L132</f>
        <v>0</v>
      </c>
      <c r="M150" s="242">
        <f>M12+M32+M52+M72+M92+M112+M132</f>
        <v>0</v>
      </c>
      <c r="N150" s="242">
        <f>N12+N32+N52+N72+N92+N112+N132</f>
        <v>0</v>
      </c>
      <c r="O150" s="242">
        <f>O12+O32+O52+O72+O92+O112+O132</f>
        <v>0</v>
      </c>
      <c r="P150" s="242">
        <f>P12+P32+P52+P72+P92+P112+P132</f>
        <v>0</v>
      </c>
      <c r="Q150" s="242">
        <f>Q12+Q32+Q52+Q72+Q92+Q112+Q132</f>
        <v>0</v>
      </c>
      <c r="R150" s="242">
        <f>R12+R32+R52+R72+R92+R112+R132</f>
        <v>0</v>
      </c>
      <c r="S150" s="242">
        <f>S12+S32+S52+S72+S92+S112+S132</f>
        <v>0</v>
      </c>
      <c r="T150" s="242">
        <f>T12+T32+T52+T72+T92+T112+T132</f>
        <v>0</v>
      </c>
      <c r="U150" s="242">
        <f>U12+U32+U52+U72+U92+U112+U132</f>
        <v>0</v>
      </c>
      <c r="V150" s="242">
        <f>V12+V32+V52+V72+V92+V112+V132</f>
        <v>0</v>
      </c>
      <c r="W150" s="242">
        <f>W12+W32+W52+W72+W92+W112+W132</f>
        <v>0</v>
      </c>
      <c r="X150" s="242">
        <f>X12+X32+X52+X72+X92+X112+X132</f>
        <v>0</v>
      </c>
      <c r="Y150" s="242">
        <f>Y12+Y32+Y52+Y72+Y92+Y112+Y132</f>
        <v>0</v>
      </c>
      <c r="Z150" s="242">
        <f>Z12+Z32+Z52+Z72+Z92+Z112+Z132</f>
        <v>0</v>
      </c>
      <c r="AA150" s="242">
        <f>AA12+AA32+AA52+AA72+AA92+AA112+AA132</f>
        <v>0</v>
      </c>
      <c r="AB150" s="242">
        <f>AB12+AB32+AB52+AB72+AB92+AB112+AB132</f>
        <v>0</v>
      </c>
      <c r="AC150" s="242">
        <f>AC12+AC32+AC52+AC72+AC92+AC112+AC132</f>
        <v>0</v>
      </c>
      <c r="AD150" s="242">
        <f>AD12+AD32+AD52+AD72+AD92+AD112+AD132</f>
        <v>0</v>
      </c>
      <c r="AE150" s="242">
        <f>AE12+AE32+AE52+AE72+AE92+AE112+AE132</f>
        <v>0</v>
      </c>
      <c r="AF150" s="242">
        <f>AF12+AF32+AF52+AF72+AF92+AF112+AF132</f>
        <v>0</v>
      </c>
      <c r="AG150" s="242">
        <f>AG12+AG32+AG52+AG72+AG92+AG112+AG132</f>
        <v>0</v>
      </c>
      <c r="AH150" s="242">
        <f>AH12+AH32+AH52+AH72+AH92+AH112+AH132</f>
        <v>0</v>
      </c>
      <c r="AI150" s="242">
        <f>AI12+AI32+AI52+AI72+AI92+AI112+AI132</f>
        <v>0</v>
      </c>
      <c r="AJ150" s="242">
        <f>AJ12+AJ32+AJ52+AJ72+AJ92+AJ112+AJ132</f>
        <v>0</v>
      </c>
      <c r="AK150" s="242">
        <f>AK12+AK32+AK52+AK72+AK92+AK112+AK132</f>
        <v>0</v>
      </c>
      <c r="AL150" s="242">
        <f>AL12+AL32+AL52+AL72+AL92+AL112+AL132</f>
        <v>0</v>
      </c>
      <c r="AM150" s="242">
        <f>AM12+AM32+AM52+AM72+AM92+AM112+AM132</f>
        <v>0</v>
      </c>
      <c r="AN150" s="242">
        <f>AN12+AN32+AN52+AN72+AN92+AN112+AN132</f>
        <v>0</v>
      </c>
    </row>
    <row r="151" spans="1:40">
      <c r="B151" s="224" t="s">
        <v>73</v>
      </c>
      <c r="C151" s="228">
        <f>C13+C33+C53+C73+C93+C113+C133</f>
        <v>0</v>
      </c>
      <c r="D151" s="228">
        <f>D13+D33+D53+D73+D93+D113+D133</f>
        <v>0</v>
      </c>
      <c r="E151" s="228">
        <f>E13+E33+E53+E73+E93+E113+E133</f>
        <v>0</v>
      </c>
      <c r="F151" s="228">
        <f>F13+F33+F53+F73+F93+F113+F133</f>
        <v>0</v>
      </c>
      <c r="G151" s="228">
        <f>G13+G33+G53+G73+G93+G113+G133</f>
        <v>0</v>
      </c>
      <c r="H151" s="107"/>
      <c r="I151" s="107"/>
      <c r="K151" s="242">
        <f>K13+K33+K53+K73+K93+K113+K133</f>
        <v>0</v>
      </c>
      <c r="L151" s="242">
        <f>L13+L33+L53+L73+L93+L113+L133</f>
        <v>0</v>
      </c>
      <c r="M151" s="242">
        <f>M13+M33+M53+M73+M93+M113+M133</f>
        <v>0</v>
      </c>
      <c r="N151" s="242">
        <f>N13+N33+N53+N73+N93+N113+N133</f>
        <v>0</v>
      </c>
      <c r="O151" s="242">
        <f>O13+O33+O53+O73+O93+O113+O133</f>
        <v>0</v>
      </c>
      <c r="P151" s="242">
        <f>P13+P33+P53+P73+P93+P113+P133</f>
        <v>0</v>
      </c>
      <c r="Q151" s="242">
        <f>Q13+Q33+Q53+Q73+Q93+Q113+Q133</f>
        <v>0</v>
      </c>
      <c r="R151" s="242">
        <f>R13+R33+R53+R73+R93+R113+R133</f>
        <v>0</v>
      </c>
      <c r="S151" s="242">
        <f>S13+S33+S53+S73+S93+S113+S133</f>
        <v>0</v>
      </c>
      <c r="T151" s="242">
        <f>T13+T33+T53+T73+T93+T113+T133</f>
        <v>0</v>
      </c>
      <c r="U151" s="242">
        <f>U13+U33+U53+U73+U93+U113+U133</f>
        <v>0</v>
      </c>
      <c r="V151" s="242">
        <f>V13+V33+V53+V73+V93+V113+V133</f>
        <v>0</v>
      </c>
      <c r="W151" s="242">
        <f>W13+W33+W53+W73+W93+W113+W133</f>
        <v>0</v>
      </c>
      <c r="X151" s="242">
        <f>X13+X33+X53+X73+X93+X113+X133</f>
        <v>0</v>
      </c>
      <c r="Y151" s="242">
        <f>Y13+Y33+Y53+Y73+Y93+Y113+Y133</f>
        <v>0</v>
      </c>
      <c r="Z151" s="242">
        <f>Z13+Z33+Z53+Z73+Z93+Z113+Z133</f>
        <v>0</v>
      </c>
      <c r="AA151" s="242">
        <f>AA13+AA33+AA53+AA73+AA93+AA113+AA133</f>
        <v>0</v>
      </c>
      <c r="AB151" s="242">
        <f>AB13+AB33+AB53+AB73+AB93+AB113+AB133</f>
        <v>0</v>
      </c>
      <c r="AC151" s="242">
        <f>AC13+AC33+AC53+AC73+AC93+AC113+AC133</f>
        <v>0</v>
      </c>
      <c r="AD151" s="242">
        <f>AD13+AD33+AD53+AD73+AD93+AD113+AD133</f>
        <v>0</v>
      </c>
      <c r="AE151" s="242">
        <f>AE13+AE33+AE53+AE73+AE93+AE113+AE133</f>
        <v>0</v>
      </c>
      <c r="AF151" s="242">
        <f>AF13+AF33+AF53+AF73+AF93+AF113+AF133</f>
        <v>0</v>
      </c>
      <c r="AG151" s="242">
        <f>AG13+AG33+AG53+AG73+AG93+AG113+AG133</f>
        <v>0</v>
      </c>
      <c r="AH151" s="242">
        <f>AH13+AH33+AH53+AH73+AH93+AH113+AH133</f>
        <v>0</v>
      </c>
      <c r="AI151" s="242">
        <f>AI13+AI33+AI53+AI73+AI93+AI113+AI133</f>
        <v>0</v>
      </c>
      <c r="AJ151" s="242">
        <f>AJ13+AJ33+AJ53+AJ73+AJ93+AJ113+AJ133</f>
        <v>0</v>
      </c>
      <c r="AK151" s="242">
        <f>AK13+AK33+AK53+AK73+AK93+AK113+AK133</f>
        <v>0</v>
      </c>
      <c r="AL151" s="242">
        <f>AL13+AL33+AL53+AL73+AL93+AL113+AL133</f>
        <v>0</v>
      </c>
      <c r="AM151" s="242">
        <f>AM13+AM33+AM53+AM73+AM93+AM113+AM133</f>
        <v>0</v>
      </c>
      <c r="AN151" s="242">
        <f>AN13+AN33+AN53+AN73+AN93+AN113+AN133</f>
        <v>0</v>
      </c>
    </row>
    <row r="152" spans="1:40">
      <c r="B152" s="224" t="s">
        <v>74</v>
      </c>
      <c r="C152" s="228">
        <f>C14+C34+C54+C74+C94+C114+C134</f>
        <v>0</v>
      </c>
      <c r="D152" s="228">
        <f>D14+D34+D54+D74+D94+D114+D134</f>
        <v>0</v>
      </c>
      <c r="E152" s="228">
        <f>E14+E34+E54+E74+E94+E114+E134</f>
        <v>0</v>
      </c>
      <c r="F152" s="228">
        <f>F14+F34+F54+F74+F94+F114+F134</f>
        <v>0</v>
      </c>
      <c r="G152" s="228">
        <f>G14+G34+G54+G74+G94+G114+G134</f>
        <v>0</v>
      </c>
      <c r="H152" s="107"/>
      <c r="I152" s="107"/>
      <c r="K152" s="242">
        <f>K14+K34+K54+K74+K94+K114+K134</f>
        <v>0</v>
      </c>
      <c r="L152" s="242">
        <f>L14+L34+L54+L74+L94+L114+L134</f>
        <v>0</v>
      </c>
      <c r="M152" s="242">
        <f>M14+M34+M54+M74+M94+M114+M134</f>
        <v>0</v>
      </c>
      <c r="N152" s="242">
        <f>N14+N34+N54+N74+N94+N114+N134</f>
        <v>0</v>
      </c>
      <c r="O152" s="242">
        <f>O14+O34+O54+O74+O94+O114+O134</f>
        <v>0</v>
      </c>
      <c r="P152" s="242">
        <f>P14+P34+P54+P74+P94+P114+P134</f>
        <v>0</v>
      </c>
      <c r="Q152" s="242">
        <f>Q14+Q34+Q54+Q74+Q94+Q114+Q134</f>
        <v>0</v>
      </c>
      <c r="R152" s="242">
        <f>R14+R34+R54+R74+R94+R114+R134</f>
        <v>0</v>
      </c>
      <c r="S152" s="242">
        <f>S14+S34+S54+S74+S94+S114+S134</f>
        <v>0</v>
      </c>
      <c r="T152" s="242">
        <f>T14+T34+T54+T74+T94+T114+T134</f>
        <v>0</v>
      </c>
      <c r="U152" s="242">
        <f>U14+U34+U54+U74+U94+U114+U134</f>
        <v>0</v>
      </c>
      <c r="V152" s="242">
        <f>V14+V34+V54+V74+V94+V114+V134</f>
        <v>0</v>
      </c>
      <c r="W152" s="242">
        <f>W14+W34+W54+W74+W94+W114+W134</f>
        <v>0</v>
      </c>
      <c r="X152" s="242">
        <f>X14+X34+X54+X74+X94+X114+X134</f>
        <v>0</v>
      </c>
      <c r="Y152" s="242">
        <f>Y14+Y34+Y54+Y74+Y94+Y114+Y134</f>
        <v>0</v>
      </c>
      <c r="Z152" s="242">
        <f>Z14+Z34+Z54+Z74+Z94+Z114+Z134</f>
        <v>0</v>
      </c>
      <c r="AA152" s="242">
        <f>AA14+AA34+AA54+AA74+AA94+AA114+AA134</f>
        <v>0</v>
      </c>
      <c r="AB152" s="242">
        <f>AB14+AB34+AB54+AB74+AB94+AB114+AB134</f>
        <v>0</v>
      </c>
      <c r="AC152" s="242">
        <f>AC14+AC34+AC54+AC74+AC94+AC114+AC134</f>
        <v>0</v>
      </c>
      <c r="AD152" s="242">
        <f>AD14+AD34+AD54+AD74+AD94+AD114+AD134</f>
        <v>0</v>
      </c>
      <c r="AE152" s="242">
        <f>AE14+AE34+AE54+AE74+AE94+AE114+AE134</f>
        <v>0</v>
      </c>
      <c r="AF152" s="242">
        <f>AF14+AF34+AF54+AF74+AF94+AF114+AF134</f>
        <v>0</v>
      </c>
      <c r="AG152" s="242">
        <f>AG14+AG34+AG54+AG74+AG94+AG114+AG134</f>
        <v>0</v>
      </c>
      <c r="AH152" s="242">
        <f>AH14+AH34+AH54+AH74+AH94+AH114+AH134</f>
        <v>0</v>
      </c>
      <c r="AI152" s="242">
        <f>AI14+AI34+AI54+AI74+AI94+AI114+AI134</f>
        <v>0</v>
      </c>
      <c r="AJ152" s="242">
        <f>AJ14+AJ34+AJ54+AJ74+AJ94+AJ114+AJ134</f>
        <v>0</v>
      </c>
      <c r="AK152" s="242">
        <f>AK14+AK34+AK54+AK74+AK94+AK114+AK134</f>
        <v>0</v>
      </c>
      <c r="AL152" s="242">
        <f>AL14+AL34+AL54+AL74+AL94+AL114+AL134</f>
        <v>0</v>
      </c>
      <c r="AM152" s="242">
        <f>AM14+AM34+AM54+AM74+AM94+AM114+AM134</f>
        <v>0</v>
      </c>
      <c r="AN152" s="242">
        <f>AN14+AN34+AN54+AN74+AN94+AN114+AN134</f>
        <v>0</v>
      </c>
    </row>
    <row r="153" spans="1:40">
      <c r="B153" s="224" t="s">
        <v>75</v>
      </c>
      <c r="C153" s="228">
        <f>C15+C35+C55+C75+C95+C115+C135</f>
        <v>0</v>
      </c>
      <c r="D153" s="228">
        <f>D15+D35+D55+D75+D95+D115+D135</f>
        <v>0</v>
      </c>
      <c r="E153" s="228">
        <f>E15+E35+E55+E75+E95+E115+E135</f>
        <v>0</v>
      </c>
      <c r="F153" s="228">
        <f>F15+F35+F55+F75+F95+F115+F135</f>
        <v>0</v>
      </c>
      <c r="G153" s="228">
        <f>G15+G35+G55+G75+G95+G115+G135</f>
        <v>0</v>
      </c>
      <c r="H153" s="107"/>
      <c r="I153" s="107"/>
      <c r="K153" s="242">
        <f>K15+K35+K55+K75+K95+K115+K135</f>
        <v>0</v>
      </c>
      <c r="L153" s="242">
        <f>L15+L35+L55+L75+L95+L115+L135</f>
        <v>0</v>
      </c>
      <c r="M153" s="242">
        <f>M15+M35+M55+M75+M95+M115+M135</f>
        <v>0</v>
      </c>
      <c r="N153" s="242">
        <f>N15+N35+N55+N75+N95+N115+N135</f>
        <v>0</v>
      </c>
      <c r="O153" s="242">
        <f>O15+O35+O55+O75+O95+O115+O135</f>
        <v>0</v>
      </c>
      <c r="P153" s="242">
        <f>P15+P35+P55+P75+P95+P115+P135</f>
        <v>0</v>
      </c>
      <c r="Q153" s="242">
        <f>Q15+Q35+Q55+Q75+Q95+Q115+Q135</f>
        <v>0</v>
      </c>
      <c r="R153" s="242">
        <f>R15+R35+R55+R75+R95+R115+R135</f>
        <v>0</v>
      </c>
      <c r="S153" s="242">
        <f>S15+S35+S55+S75+S95+S115+S135</f>
        <v>0</v>
      </c>
      <c r="T153" s="242">
        <f>T15+T35+T55+T75+T95+T115+T135</f>
        <v>0</v>
      </c>
      <c r="U153" s="242">
        <f>U15+U35+U55+U75+U95+U115+U135</f>
        <v>0</v>
      </c>
      <c r="V153" s="242">
        <f>V15+V35+V55+V75+V95+V115+V135</f>
        <v>0</v>
      </c>
      <c r="W153" s="242">
        <f>W15+W35+W55+W75+W95+W115+W135</f>
        <v>0</v>
      </c>
      <c r="X153" s="242">
        <f>X15+X35+X55+X75+X95+X115+X135</f>
        <v>0</v>
      </c>
      <c r="Y153" s="242">
        <f>Y15+Y35+Y55+Y75+Y95+Y115+Y135</f>
        <v>0</v>
      </c>
      <c r="Z153" s="242">
        <f>Z15+Z35+Z55+Z75+Z95+Z115+Z135</f>
        <v>0</v>
      </c>
      <c r="AA153" s="242">
        <f>AA15+AA35+AA55+AA75+AA95+AA115+AA135</f>
        <v>0</v>
      </c>
      <c r="AB153" s="242">
        <f>AB15+AB35+AB55+AB75+AB95+AB115+AB135</f>
        <v>0</v>
      </c>
      <c r="AC153" s="242">
        <f>AC15+AC35+AC55+AC75+AC95+AC115+AC135</f>
        <v>0</v>
      </c>
      <c r="AD153" s="242">
        <f>AD15+AD35+AD55+AD75+AD95+AD115+AD135</f>
        <v>0</v>
      </c>
      <c r="AE153" s="242">
        <f>AE15+AE35+AE55+AE75+AE95+AE115+AE135</f>
        <v>0</v>
      </c>
      <c r="AF153" s="242">
        <f>AF15+AF35+AF55+AF75+AF95+AF115+AF135</f>
        <v>0</v>
      </c>
      <c r="AG153" s="242">
        <f>AG15+AG35+AG55+AG75+AG95+AG115+AG135</f>
        <v>0</v>
      </c>
      <c r="AH153" s="242">
        <f>AH15+AH35+AH55+AH75+AH95+AH115+AH135</f>
        <v>0</v>
      </c>
      <c r="AI153" s="242">
        <f>AI15+AI35+AI55+AI75+AI95+AI115+AI135</f>
        <v>0</v>
      </c>
      <c r="AJ153" s="242">
        <f>AJ15+AJ35+AJ55+AJ75+AJ95+AJ115+AJ135</f>
        <v>0</v>
      </c>
      <c r="AK153" s="242">
        <f>AK15+AK35+AK55+AK75+AK95+AK115+AK135</f>
        <v>0</v>
      </c>
      <c r="AL153" s="242">
        <f>AL15+AL35+AL55+AL75+AL95+AL115+AL135</f>
        <v>0</v>
      </c>
      <c r="AM153" s="242">
        <f>AM15+AM35+AM55+AM75+AM95+AM115+AM135</f>
        <v>0</v>
      </c>
      <c r="AN153" s="242">
        <f>AN15+AN35+AN55+AN75+AN95+AN115+AN135</f>
        <v>0</v>
      </c>
    </row>
    <row r="154" spans="1:40">
      <c r="B154" s="225" t="s">
        <v>76</v>
      </c>
      <c r="C154" s="229">
        <f>C16+C36+C56+C76+C96+C116+C136</f>
        <v>0</v>
      </c>
      <c r="D154" s="229">
        <f>D16+D36+D56+D76+D96+D116+D136</f>
        <v>0</v>
      </c>
      <c r="E154" s="229">
        <f>E16+E36+E56+E76+E96+E116+E136</f>
        <v>0</v>
      </c>
      <c r="F154" s="229">
        <f>F16+F36+F56+F76+F96+F116+F136</f>
        <v>0</v>
      </c>
      <c r="G154" s="229">
        <f>G16+G36+G56+G76+G96+G116+G136</f>
        <v>0</v>
      </c>
      <c r="H154" s="107"/>
      <c r="I154" s="107"/>
      <c r="K154" s="244">
        <f>K16+K36+K56+K76+K96+K116+K136</f>
        <v>0</v>
      </c>
      <c r="L154" s="244">
        <f>L16+L36+L56+L76+L96+L116+L136</f>
        <v>0</v>
      </c>
      <c r="M154" s="244">
        <f>M16+M36+M56+M76+M96+M116+M136</f>
        <v>0</v>
      </c>
      <c r="N154" s="244">
        <f>N16+N36+N56+N76+N96+N116+N136</f>
        <v>0</v>
      </c>
      <c r="O154" s="244">
        <f>O16+O36+O56+O76+O96+O116+O136</f>
        <v>0</v>
      </c>
      <c r="P154" s="244">
        <f>P16+P36+P56+P76+P96+P116+P136</f>
        <v>0</v>
      </c>
      <c r="Q154" s="244">
        <f>Q16+Q36+Q56+Q76+Q96+Q116+Q136</f>
        <v>0</v>
      </c>
      <c r="R154" s="244">
        <f>R16+R36+R56+R76+R96+R116+R136</f>
        <v>0</v>
      </c>
      <c r="S154" s="244">
        <f>S16+S36+S56+S76+S96+S116+S136</f>
        <v>0</v>
      </c>
      <c r="T154" s="244">
        <f>T16+T36+T56+T76+T96+T116+T136</f>
        <v>0</v>
      </c>
      <c r="U154" s="244">
        <f>U16+U36+U56+U76+U96+U116+U136</f>
        <v>0</v>
      </c>
      <c r="V154" s="244">
        <f>V16+V36+V56+V76+V96+V116+V136</f>
        <v>0</v>
      </c>
      <c r="W154" s="244">
        <f>W16+W36+W56+W76+W96+W116+W136</f>
        <v>0</v>
      </c>
      <c r="X154" s="244">
        <f>X16+X36+X56+X76+X96+X116+X136</f>
        <v>0</v>
      </c>
      <c r="Y154" s="244">
        <f>Y16+Y36+Y56+Y76+Y96+Y116+Y136</f>
        <v>0</v>
      </c>
      <c r="Z154" s="244">
        <f>Z16+Z36+Z56+Z76+Z96+Z116+Z136</f>
        <v>0</v>
      </c>
      <c r="AA154" s="244">
        <f>AA16+AA36+AA56+AA76+AA96+AA116+AA136</f>
        <v>0</v>
      </c>
      <c r="AB154" s="244">
        <f>AB16+AB36+AB56+AB76+AB96+AB116+AB136</f>
        <v>0</v>
      </c>
      <c r="AC154" s="244">
        <f>AC16+AC36+AC56+AC76+AC96+AC116+AC136</f>
        <v>0</v>
      </c>
      <c r="AD154" s="244">
        <f>AD16+AD36+AD56+AD76+AD96+AD116+AD136</f>
        <v>0</v>
      </c>
      <c r="AE154" s="244">
        <f>AE16+AE36+AE56+AE76+AE96+AE116+AE136</f>
        <v>0</v>
      </c>
      <c r="AF154" s="244">
        <f>AF16+AF36+AF56+AF76+AF96+AF116+AF136</f>
        <v>0</v>
      </c>
      <c r="AG154" s="244">
        <f>AG16+AG36+AG56+AG76+AG96+AG116+AG136</f>
        <v>0</v>
      </c>
      <c r="AH154" s="244">
        <f>AH16+AH36+AH56+AH76+AH96+AH116+AH136</f>
        <v>0</v>
      </c>
      <c r="AI154" s="244">
        <f>AI16+AI36+AI56+AI76+AI96+AI116+AI136</f>
        <v>0</v>
      </c>
      <c r="AJ154" s="244">
        <f>AJ16+AJ36+AJ56+AJ76+AJ96+AJ116+AJ136</f>
        <v>0</v>
      </c>
      <c r="AK154" s="244">
        <f>AK16+AK36+AK56+AK76+AK96+AK116+AK136</f>
        <v>0</v>
      </c>
      <c r="AL154" s="244">
        <f>AL16+AL36+AL56+AL76+AL96+AL116+AL136</f>
        <v>0</v>
      </c>
      <c r="AM154" s="244">
        <f>AM16+AM36+AM56+AM76+AM96+AM116+AM136</f>
        <v>0</v>
      </c>
      <c r="AN154" s="244">
        <f>AN16+AN36+AN56+AN76+AN96+AN116+AN136</f>
        <v>0</v>
      </c>
    </row>
    <row r="155" spans="1:40">
      <c r="B155" s="226" t="s">
        <v>96</v>
      </c>
      <c r="C155" s="230">
        <f>SUM(C143:C154)</f>
        <v>0</v>
      </c>
      <c r="D155" s="230">
        <f>SUM(D143:D154)</f>
        <v>0</v>
      </c>
      <c r="E155" s="230">
        <f>SUM(E143:E154)</f>
        <v>0</v>
      </c>
      <c r="F155" s="230">
        <f>SUM(F143:F154)</f>
        <v>0</v>
      </c>
      <c r="G155" s="230">
        <f>SUM(G143:G154)</f>
        <v>0</v>
      </c>
      <c r="H155" s="107"/>
      <c r="I155" s="107"/>
      <c r="K155" s="245">
        <f>SUM(K143:K154)</f>
        <v>0</v>
      </c>
      <c r="L155" s="245">
        <f>SUM(L143:L154)</f>
        <v>0</v>
      </c>
      <c r="M155" s="245">
        <f>SUM(M143:M154)</f>
        <v>0</v>
      </c>
      <c r="N155" s="245">
        <f>SUM(N143:N154)</f>
        <v>0</v>
      </c>
      <c r="O155" s="245">
        <f>SUM(O143:O154)</f>
        <v>0</v>
      </c>
      <c r="P155" s="245">
        <f>SUM(P143:P154)</f>
        <v>0</v>
      </c>
      <c r="Q155" s="245">
        <f>SUM(Q143:Q154)</f>
        <v>0</v>
      </c>
      <c r="R155" s="245">
        <f>SUM(R143:R154)</f>
        <v>0</v>
      </c>
      <c r="S155" s="245">
        <f>SUM(S143:S154)</f>
        <v>0</v>
      </c>
      <c r="T155" s="245">
        <f>SUM(T143:T154)</f>
        <v>0</v>
      </c>
      <c r="U155" s="245">
        <f>SUM(U143:U154)</f>
        <v>0</v>
      </c>
      <c r="V155" s="245">
        <f>SUM(V143:V154)</f>
        <v>0</v>
      </c>
      <c r="W155" s="245">
        <f>SUM(W143:W154)</f>
        <v>0</v>
      </c>
      <c r="X155" s="245">
        <f>SUM(X143:X154)</f>
        <v>0</v>
      </c>
      <c r="Y155" s="245">
        <f>SUM(Y143:Y154)</f>
        <v>0</v>
      </c>
      <c r="Z155" s="245">
        <f>SUM(Z143:Z154)</f>
        <v>0</v>
      </c>
      <c r="AA155" s="245">
        <f>SUM(AA143:AA154)</f>
        <v>0</v>
      </c>
      <c r="AB155" s="245">
        <f>SUM(AB143:AB154)</f>
        <v>0</v>
      </c>
      <c r="AC155" s="245">
        <f>SUM(AC143:AC154)</f>
        <v>0</v>
      </c>
      <c r="AD155" s="245">
        <f>SUM(AD143:AD154)</f>
        <v>0</v>
      </c>
      <c r="AE155" s="245">
        <f>SUM(AE143:AE154)</f>
        <v>0</v>
      </c>
      <c r="AF155" s="245">
        <f>SUM(AF143:AF154)</f>
        <v>0</v>
      </c>
      <c r="AG155" s="245">
        <f>SUM(AG143:AG154)</f>
        <v>0</v>
      </c>
      <c r="AH155" s="245">
        <f>SUM(AH143:AH154)</f>
        <v>0</v>
      </c>
      <c r="AI155" s="245">
        <f>SUM(AI143:AI154)</f>
        <v>0</v>
      </c>
      <c r="AJ155" s="245">
        <f>SUM(AJ143:AJ154)</f>
        <v>0</v>
      </c>
      <c r="AK155" s="245">
        <f>SUM(AK143:AK154)</f>
        <v>0</v>
      </c>
      <c r="AL155" s="245">
        <f>SUM(AL143:AL154)</f>
        <v>0</v>
      </c>
      <c r="AM155" s="245">
        <f>SUM(AM143:AM154)</f>
        <v>0</v>
      </c>
      <c r="AN155" s="245">
        <f>SUM(AN143:AN154)</f>
        <v>0</v>
      </c>
    </row>
    <row r="156" spans="1:40">
      <c r="A156" s="119"/>
      <c r="B156" s="120"/>
      <c r="C156" s="102"/>
      <c r="J156" s="98" t="s">
        <v>97</v>
      </c>
      <c r="L156" s="146"/>
      <c r="O156" s="245">
        <f>O155*$J$157</f>
        <v>0</v>
      </c>
      <c r="P156" s="245">
        <f>P155*$J$157</f>
        <v>0</v>
      </c>
      <c r="U156" s="245">
        <f>U155*$J$157</f>
        <v>0</v>
      </c>
      <c r="V156" s="245">
        <f>V155*$J$157</f>
        <v>0</v>
      </c>
      <c r="AA156" s="245">
        <f>AA155*$J$157</f>
        <v>0</v>
      </c>
      <c r="AB156" s="245">
        <f>AB155*$J$157</f>
        <v>0</v>
      </c>
      <c r="AG156" s="245">
        <f>AG155*$J$157</f>
        <v>0</v>
      </c>
      <c r="AH156" s="245">
        <f>AH155*$J$157</f>
        <v>0</v>
      </c>
      <c r="AM156" s="245">
        <f>AM155*$J$157</f>
        <v>0</v>
      </c>
      <c r="AN156" s="245">
        <f>AN155*$J$157</f>
        <v>0</v>
      </c>
    </row>
    <row r="157" spans="1:40">
      <c r="A157" s="119"/>
      <c r="B157" s="120"/>
      <c r="C157" s="102"/>
      <c r="J157" s="98">
        <v>1000</v>
      </c>
      <c r="K157" s="98" t="s">
        <v>98</v>
      </c>
    </row>
    <row r="158" spans="1:40">
      <c r="N158" s="98" t="s">
        <v>100</v>
      </c>
      <c r="O158" s="98">
        <f>O155+P155</f>
        <v>0</v>
      </c>
      <c r="T158" s="98" t="s">
        <v>100</v>
      </c>
      <c r="U158" s="98">
        <f>U155+V155</f>
        <v>0</v>
      </c>
      <c r="Z158" s="98" t="s">
        <v>100</v>
      </c>
      <c r="AA158" s="98">
        <f>AA155+AB155</f>
        <v>0</v>
      </c>
      <c r="AE158" s="98" t="s">
        <v>100</v>
      </c>
      <c r="AF158" s="98">
        <f>AG155+AH155</f>
        <v>0</v>
      </c>
      <c r="AK158" s="98" t="s">
        <v>100</v>
      </c>
      <c r="AL158" s="98">
        <f>AM155+AN155</f>
        <v>0</v>
      </c>
    </row>
    <row r="159" spans="1:40">
      <c r="N159" s="98" t="s">
        <v>132</v>
      </c>
      <c r="O159" s="98">
        <f>O156+P156</f>
        <v>0</v>
      </c>
      <c r="T159" s="98" t="s">
        <v>132</v>
      </c>
      <c r="U159" s="98">
        <f>U156+V156</f>
        <v>0</v>
      </c>
      <c r="Z159" s="98" t="s">
        <v>132</v>
      </c>
      <c r="AA159" s="98">
        <f>AA156+AB156</f>
        <v>0</v>
      </c>
      <c r="AE159" s="98" t="s">
        <v>101</v>
      </c>
      <c r="AF159" s="98">
        <f>AF156+AG156</f>
        <v>0</v>
      </c>
      <c r="AK159" s="98" t="s">
        <v>101</v>
      </c>
      <c r="AL159" s="98">
        <f>AM156+AN156</f>
        <v>0</v>
      </c>
    </row>
  </sheetData>
  <mergeCells count="2">
    <mergeCell ref="L140:N140"/>
    <mergeCell ref="P140:R140"/>
  </mergeCells>
  <phoneticPr fontId="2"/>
  <pageMargins left="0.7" right="0.7" top="0.75" bottom="0.75" header="0.3" footer="0.3"/>
  <pageSetup paperSize="8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経営計画</vt:lpstr>
      <vt:lpstr>減価償却費</vt:lpstr>
      <vt:lpstr>労働力試算</vt:lpstr>
      <vt:lpstr>経営計画!Print_Area</vt:lpstr>
    </vt:vector>
  </TitlesOfParts>
  <Company>農林漁業金融公庫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近藤武晴</dc:creator>
  <cp:lastModifiedBy>農業政策課</cp:lastModifiedBy>
  <cp:lastPrinted>2024-02-08T06:49:09Z</cp:lastPrinted>
  <dcterms:created xsi:type="dcterms:W3CDTF">2001-03-28T00:06:03Z</dcterms:created>
  <dcterms:modified xsi:type="dcterms:W3CDTF">2024-02-08T06:49:17Z</dcterms:modified>
</cp:coreProperties>
</file>